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4310" windowHeight="5730" activeTab="0"/>
  </bookViews>
  <sheets>
    <sheet name="IZA8897M" sheetId="1" r:id="rId1"/>
  </sheets>
  <definedNames>
    <definedName name="_Key1" hidden="1">'IZA8897M'!#REF!</definedName>
    <definedName name="_Order1" hidden="1">255</definedName>
    <definedName name="_Regression_Int" localSheetId="0" hidden="1">1</definedName>
    <definedName name="_Sort" hidden="1">'IZA8897M'!#REF!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<sst xmlns="http://schemas.openxmlformats.org/spreadsheetml/2006/main" count="551" uniqueCount="141">
  <si>
    <t>Clmean</t>
  </si>
  <si>
    <t>Clstd</t>
  </si>
  <si>
    <t>Clmed</t>
  </si>
  <si>
    <t>Cl16</t>
  </si>
  <si>
    <t>Cl84%</t>
  </si>
  <si>
    <t>NO3n</t>
  </si>
  <si>
    <t>NO3mean</t>
  </si>
  <si>
    <t>NO3std</t>
  </si>
  <si>
    <t>NO3med</t>
  </si>
  <si>
    <t>NO316</t>
  </si>
  <si>
    <t>NO384%</t>
  </si>
  <si>
    <t>SO4n</t>
  </si>
  <si>
    <t>SO4mean</t>
  </si>
  <si>
    <t>SO4std</t>
  </si>
  <si>
    <t>SO4med</t>
  </si>
  <si>
    <t>SO416</t>
  </si>
  <si>
    <t>SO484%</t>
  </si>
  <si>
    <t>NAn</t>
  </si>
  <si>
    <t>NAmean</t>
  </si>
  <si>
    <t>NAstd</t>
  </si>
  <si>
    <t>NAmed</t>
  </si>
  <si>
    <t>NA16</t>
  </si>
  <si>
    <t>NA84%</t>
  </si>
  <si>
    <t>NSOn</t>
  </si>
  <si>
    <t>NSOmean</t>
  </si>
  <si>
    <t>NSOstd</t>
  </si>
  <si>
    <t>NSOmed</t>
  </si>
  <si>
    <t>NSO16</t>
  </si>
  <si>
    <t>NSO84%</t>
  </si>
  <si>
    <t>C/Nn</t>
  </si>
  <si>
    <t>C/Nmean</t>
  </si>
  <si>
    <t>C/Nstd</t>
  </si>
  <si>
    <t>C/Nmed</t>
  </si>
  <si>
    <t>C/N16</t>
  </si>
  <si>
    <t>C/N84%</t>
  </si>
  <si>
    <t>MSAn</t>
  </si>
  <si>
    <t>MSAmean</t>
  </si>
  <si>
    <t>MSAstd</t>
  </si>
  <si>
    <t>MSAmed</t>
  </si>
  <si>
    <t>MSA16</t>
  </si>
  <si>
    <t>MSA84%</t>
  </si>
  <si>
    <t>DUSTn</t>
  </si>
  <si>
    <t>DUSTmean</t>
  </si>
  <si>
    <t>DUSTstd</t>
  </si>
  <si>
    <t>DUSTmed</t>
  </si>
  <si>
    <t>DUST16</t>
  </si>
  <si>
    <t>DUST84%</t>
  </si>
  <si>
    <t>NH4n</t>
  </si>
  <si>
    <t>NH4mean</t>
  </si>
  <si>
    <t>NH4std</t>
  </si>
  <si>
    <t>NH4med</t>
  </si>
  <si>
    <t>NH416</t>
  </si>
  <si>
    <t>NH484%</t>
  </si>
  <si>
    <t>Kµg/m3</t>
  </si>
  <si>
    <t>O3ppbv</t>
  </si>
  <si>
    <t>PBmBq/m3</t>
  </si>
  <si>
    <t>BEmBq/m3</t>
  </si>
  <si>
    <t>COppbv</t>
  </si>
  <si>
    <t>Mon</t>
  </si>
  <si>
    <t>Mon-Yr</t>
  </si>
  <si>
    <t>Cl</t>
  </si>
  <si>
    <t>NO3</t>
  </si>
  <si>
    <t>SO4</t>
  </si>
  <si>
    <t xml:space="preserve">Na </t>
  </si>
  <si>
    <t>NSO4</t>
  </si>
  <si>
    <t>Cl/Na</t>
  </si>
  <si>
    <t>MSA</t>
  </si>
  <si>
    <t>DUST</t>
  </si>
  <si>
    <t>NH4</t>
  </si>
  <si>
    <t>K</t>
  </si>
  <si>
    <t>O3</t>
  </si>
  <si>
    <t>Pb-210</t>
  </si>
  <si>
    <t>Be-7</t>
  </si>
  <si>
    <t>CO</t>
  </si>
  <si>
    <t>NOTES</t>
  </si>
  <si>
    <t>Air</t>
  </si>
  <si>
    <t>Ratio</t>
  </si>
  <si>
    <t>Yale</t>
  </si>
  <si>
    <t>UMd</t>
  </si>
  <si>
    <t>µg/m3</t>
  </si>
  <si>
    <t>Mass</t>
  </si>
  <si>
    <t>ppbv</t>
  </si>
  <si>
    <t>mBq/m3</t>
  </si>
  <si>
    <t>-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</si>
  <si>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</si>
  <si>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</si>
  <si>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</si>
  <si>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</si>
  <si>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</si>
  <si>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</si>
  <si>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</si>
  <si>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</si>
  <si>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</si>
  <si>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</si>
  <si>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</si>
  <si>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</si>
  <si>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Daily-88</t>
  </si>
  <si>
    <t>Mon-88</t>
  </si>
  <si>
    <t>Daily-89</t>
  </si>
  <si>
    <t>Mon-89</t>
  </si>
  <si>
    <t>Daily-90</t>
  </si>
  <si>
    <t>Mon-90</t>
  </si>
  <si>
    <t>Daily-91</t>
  </si>
  <si>
    <t>Mon-91</t>
  </si>
  <si>
    <t>Daily-92</t>
  </si>
  <si>
    <t>Mon-92</t>
  </si>
  <si>
    <t>Daily-93</t>
  </si>
  <si>
    <t>Mon-93</t>
  </si>
  <si>
    <t>Daily-94</t>
  </si>
  <si>
    <t>Mon-94</t>
  </si>
  <si>
    <t>Daily-95</t>
  </si>
  <si>
    <t>Mon-95</t>
  </si>
  <si>
    <t>Daily-96</t>
  </si>
  <si>
    <t>Mon-96</t>
  </si>
  <si>
    <t>NSOBio</t>
  </si>
  <si>
    <t>NSOnbio</t>
  </si>
  <si>
    <t>Daily-97</t>
  </si>
  <si>
    <t>Mon-97</t>
  </si>
  <si>
    <t>Jan-88</t>
  </si>
  <si>
    <t>88-97</t>
  </si>
  <si>
    <t>IZAÑA, TENERIEE (28.30°N, 16.50°W; alt=2360 m)</t>
  </si>
  <si>
    <t>Mean</t>
  </si>
  <si>
    <t>Min</t>
  </si>
  <si>
    <t>Max</t>
  </si>
  <si>
    <t>Std</t>
  </si>
  <si>
    <t>Feb</t>
  </si>
  <si>
    <t>STATISTICS, ABBREVIATIONS, NOTES AT BOTTOM OF SHEET</t>
  </si>
  <si>
    <t>Samples collected under sectored wind conditions - wind from the sea.</t>
  </si>
  <si>
    <t>Ash = mineral aerosol concentration (determined by ashing filter &amp; weighing residue)</t>
  </si>
  <si>
    <t>Ammonium data are not to be trusted in general</t>
  </si>
  <si>
    <t>Aerosol Concentration Units: micrograms/m3</t>
  </si>
  <si>
    <t>Prior to 3 Nov 1994: 270 thru N to 45</t>
  </si>
  <si>
    <t>After 3 Nov 1994, no sector control</t>
  </si>
  <si>
    <t>Sectoring changed over time:</t>
  </si>
  <si>
    <t>Mon from</t>
  </si>
  <si>
    <t>Sector: Prior to 3 Nov 1994: 270 thru N to 45: after 3 Nov 1994, no sector contol</t>
  </si>
  <si>
    <t>Contact: Joseph M. Prospero</t>
  </si>
  <si>
    <t>U. Miami, Miami, Florida 33149-1098</t>
  </si>
  <si>
    <t>305-421-4159   jprospero@rsmas.miami.edu</t>
  </si>
  <si>
    <t>G:\Data\UMAG Data Archive_Prospero\Final Data\zForSending\Atl-Monthly\Data Only_No Graphs\[Iza_aLL_88-97_M_ng.xls]IZA8897M</t>
  </si>
  <si>
    <t>Monthly means calculated from daily samples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</si>
</sst>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_)"/>
    <numFmt numFmtId="166" formatCode="0.00_)"/>
    <numFmt numFmtId="167" formatCode="0.0_)"/>
    <numFmt numFmtId="168" formatCode="0.0000_)"/>
    <numFmt numFmtId="169" formatCode="0.000_]"/>
    <numFmt numFmtId="170" formatCode="0.00000_)"/>
    <numFmt numFmtId="171" formatCode="0.0"/>
    <numFmt numFmtId="172" formatCode="0.000"/>
    <numFmt numFmtId="173" formatCode="0.0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Courier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 quotePrefix="1">
      <alignment horizontal="center"/>
    </xf>
    <xf numFmtId="0" fontId="6" fillId="0" borderId="0" xfId="0" applyFont="1" applyAlignment="1" applyProtection="1" quotePrefix="1">
      <alignment horizontal="fill"/>
      <protection/>
    </xf>
    <xf numFmtId="17" fontId="6" fillId="0" borderId="0" xfId="0" applyNumberFormat="1" applyFont="1" applyAlignment="1">
      <alignment/>
    </xf>
    <xf numFmtId="17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173" fontId="7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172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N17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" sqref="O1"/>
    </sheetView>
  </sheetViews>
  <sheetFormatPr defaultColWidth="9.625" defaultRowHeight="12.75"/>
  <cols>
    <col min="1" max="1" width="4.625" style="2" customWidth="1"/>
    <col min="2" max="2" width="10.25390625" style="2" customWidth="1"/>
    <col min="3" max="3" width="6.375" style="2" customWidth="1"/>
    <col min="4" max="4" width="7.50390625" style="2" customWidth="1"/>
    <col min="5" max="65" width="8.375" style="2" customWidth="1"/>
    <col min="66" max="66" width="21.625" style="2" customWidth="1"/>
    <col min="67" max="16384" width="9.625" style="2" customWidth="1"/>
  </cols>
  <sheetData>
    <row r="1" spans="1:15" ht="12.75">
      <c r="A1" s="1" t="s">
        <v>120</v>
      </c>
      <c r="H1" s="38" t="s">
        <v>126</v>
      </c>
      <c r="I1" s="5"/>
      <c r="J1" s="6"/>
      <c r="K1" s="5"/>
      <c r="L1" s="5"/>
      <c r="M1" s="5"/>
      <c r="N1" s="38"/>
      <c r="O1" s="2" t="s">
        <v>140</v>
      </c>
    </row>
    <row r="2" spans="1:14" ht="12.75">
      <c r="A2" s="39" t="s">
        <v>135</v>
      </c>
      <c r="H2" s="38"/>
      <c r="I2" s="3" t="s">
        <v>139</v>
      </c>
      <c r="J2" s="6"/>
      <c r="K2" s="5"/>
      <c r="L2" s="5"/>
      <c r="M2" s="5"/>
      <c r="N2" s="38"/>
    </row>
    <row r="3" spans="1:66" ht="12.75">
      <c r="A3" s="40" t="s">
        <v>136</v>
      </c>
      <c r="B3" s="4"/>
      <c r="C3" s="4"/>
      <c r="D3" s="5"/>
      <c r="E3" s="5"/>
      <c r="F3" s="5" t="s">
        <v>0</v>
      </c>
      <c r="G3" s="5" t="s">
        <v>1</v>
      </c>
      <c r="H3" s="5" t="s">
        <v>2</v>
      </c>
      <c r="I3" s="6" t="s">
        <v>3</v>
      </c>
      <c r="J3" s="5" t="s">
        <v>4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9</v>
      </c>
      <c r="P3" s="6" t="s">
        <v>10</v>
      </c>
      <c r="Q3" s="6" t="s">
        <v>11</v>
      </c>
      <c r="R3" s="6" t="s">
        <v>12</v>
      </c>
      <c r="S3" s="6" t="s">
        <v>13</v>
      </c>
      <c r="T3" s="6" t="s">
        <v>14</v>
      </c>
      <c r="U3" s="6" t="s">
        <v>15</v>
      </c>
      <c r="V3" s="6" t="s">
        <v>16</v>
      </c>
      <c r="W3" s="6" t="s">
        <v>17</v>
      </c>
      <c r="X3" s="6" t="s">
        <v>18</v>
      </c>
      <c r="Y3" s="6" t="s">
        <v>19</v>
      </c>
      <c r="Z3" s="6" t="s">
        <v>20</v>
      </c>
      <c r="AA3" s="6" t="s">
        <v>21</v>
      </c>
      <c r="AB3" s="6" t="s">
        <v>22</v>
      </c>
      <c r="AC3" s="6" t="s">
        <v>23</v>
      </c>
      <c r="AD3" s="6" t="s">
        <v>24</v>
      </c>
      <c r="AE3" s="5" t="s">
        <v>114</v>
      </c>
      <c r="AF3" s="5" t="s">
        <v>115</v>
      </c>
      <c r="AG3" s="6" t="s">
        <v>25</v>
      </c>
      <c r="AH3" s="6" t="s">
        <v>26</v>
      </c>
      <c r="AI3" s="6" t="s">
        <v>27</v>
      </c>
      <c r="AJ3" s="6" t="s">
        <v>28</v>
      </c>
      <c r="AK3" s="6" t="s">
        <v>29</v>
      </c>
      <c r="AL3" s="6" t="s">
        <v>30</v>
      </c>
      <c r="AM3" s="6" t="s">
        <v>31</v>
      </c>
      <c r="AN3" s="6" t="s">
        <v>32</v>
      </c>
      <c r="AO3" s="6" t="s">
        <v>33</v>
      </c>
      <c r="AP3" s="6" t="s">
        <v>34</v>
      </c>
      <c r="AQ3" s="6" t="s">
        <v>35</v>
      </c>
      <c r="AR3" s="6" t="s">
        <v>36</v>
      </c>
      <c r="AS3" s="6" t="s">
        <v>37</v>
      </c>
      <c r="AT3" s="6" t="s">
        <v>38</v>
      </c>
      <c r="AU3" s="6" t="s">
        <v>39</v>
      </c>
      <c r="AV3" s="6" t="s">
        <v>40</v>
      </c>
      <c r="AW3" s="6" t="s">
        <v>41</v>
      </c>
      <c r="AX3" s="6" t="s">
        <v>42</v>
      </c>
      <c r="AY3" s="6" t="s">
        <v>43</v>
      </c>
      <c r="AZ3" s="6" t="s">
        <v>44</v>
      </c>
      <c r="BA3" s="6" t="s">
        <v>45</v>
      </c>
      <c r="BB3" s="6" t="s">
        <v>46</v>
      </c>
      <c r="BC3" s="6" t="s">
        <v>47</v>
      </c>
      <c r="BD3" s="6" t="s">
        <v>48</v>
      </c>
      <c r="BE3" s="6" t="s">
        <v>49</v>
      </c>
      <c r="BF3" s="6" t="s">
        <v>50</v>
      </c>
      <c r="BG3" s="6" t="s">
        <v>51</v>
      </c>
      <c r="BH3" s="6" t="s">
        <v>52</v>
      </c>
      <c r="BI3" s="6" t="s">
        <v>53</v>
      </c>
      <c r="BJ3" s="5" t="s">
        <v>54</v>
      </c>
      <c r="BK3" s="5" t="s">
        <v>55</v>
      </c>
      <c r="BL3" s="5" t="s">
        <v>56</v>
      </c>
      <c r="BM3" s="5" t="s">
        <v>57</v>
      </c>
      <c r="BN3" s="3" t="s">
        <v>74</v>
      </c>
    </row>
    <row r="4" spans="1:66" ht="12.75">
      <c r="A4" s="40" t="s">
        <v>137</v>
      </c>
      <c r="B4" s="4"/>
      <c r="C4" s="4"/>
      <c r="D4" s="5"/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61</v>
      </c>
      <c r="L4" s="5" t="s">
        <v>61</v>
      </c>
      <c r="M4" s="5" t="s">
        <v>61</v>
      </c>
      <c r="N4" s="5" t="s">
        <v>61</v>
      </c>
      <c r="O4" s="5" t="s">
        <v>61</v>
      </c>
      <c r="P4" s="5" t="s">
        <v>61</v>
      </c>
      <c r="Q4" s="5" t="s">
        <v>62</v>
      </c>
      <c r="R4" s="5" t="s">
        <v>62</v>
      </c>
      <c r="S4" s="5" t="s">
        <v>62</v>
      </c>
      <c r="T4" s="5" t="s">
        <v>62</v>
      </c>
      <c r="U4" s="5" t="s">
        <v>62</v>
      </c>
      <c r="V4" s="5" t="s">
        <v>62</v>
      </c>
      <c r="W4" s="5" t="s">
        <v>63</v>
      </c>
      <c r="X4" s="5" t="s">
        <v>63</v>
      </c>
      <c r="Y4" s="5" t="s">
        <v>63</v>
      </c>
      <c r="Z4" s="5" t="s">
        <v>63</v>
      </c>
      <c r="AA4" s="5" t="s">
        <v>63</v>
      </c>
      <c r="AB4" s="5" t="s">
        <v>63</v>
      </c>
      <c r="AC4" s="5" t="s">
        <v>64</v>
      </c>
      <c r="AD4" s="5" t="s">
        <v>64</v>
      </c>
      <c r="AE4" s="5" t="s">
        <v>114</v>
      </c>
      <c r="AF4" s="5" t="s">
        <v>115</v>
      </c>
      <c r="AG4" s="5" t="s">
        <v>64</v>
      </c>
      <c r="AH4" s="5" t="s">
        <v>64</v>
      </c>
      <c r="AI4" s="5" t="s">
        <v>64</v>
      </c>
      <c r="AJ4" s="5" t="s">
        <v>64</v>
      </c>
      <c r="AK4" s="5" t="s">
        <v>65</v>
      </c>
      <c r="AL4" s="5" t="s">
        <v>65</v>
      </c>
      <c r="AM4" s="5" t="s">
        <v>65</v>
      </c>
      <c r="AN4" s="5" t="s">
        <v>65</v>
      </c>
      <c r="AO4" s="5" t="s">
        <v>65</v>
      </c>
      <c r="AP4" s="5" t="s">
        <v>65</v>
      </c>
      <c r="AQ4" s="5" t="s">
        <v>66</v>
      </c>
      <c r="AR4" s="5" t="s">
        <v>66</v>
      </c>
      <c r="AS4" s="5" t="s">
        <v>66</v>
      </c>
      <c r="AT4" s="5" t="s">
        <v>66</v>
      </c>
      <c r="AU4" s="5" t="s">
        <v>66</v>
      </c>
      <c r="AV4" s="5" t="s">
        <v>66</v>
      </c>
      <c r="AW4" s="5" t="s">
        <v>67</v>
      </c>
      <c r="AX4" s="5" t="s">
        <v>67</v>
      </c>
      <c r="AY4" s="5" t="s">
        <v>67</v>
      </c>
      <c r="AZ4" s="5" t="s">
        <v>67</v>
      </c>
      <c r="BA4" s="5" t="s">
        <v>67</v>
      </c>
      <c r="BB4" s="5" t="s">
        <v>67</v>
      </c>
      <c r="BC4" s="5" t="s">
        <v>68</v>
      </c>
      <c r="BD4" s="5" t="s">
        <v>68</v>
      </c>
      <c r="BE4" s="5" t="s">
        <v>68</v>
      </c>
      <c r="BF4" s="5" t="s">
        <v>68</v>
      </c>
      <c r="BG4" s="5" t="s">
        <v>68</v>
      </c>
      <c r="BH4" s="5" t="s">
        <v>68</v>
      </c>
      <c r="BI4" s="5" t="s">
        <v>69</v>
      </c>
      <c r="BJ4" s="5" t="s">
        <v>70</v>
      </c>
      <c r="BK4" s="5" t="s">
        <v>71</v>
      </c>
      <c r="BL4" s="5" t="s">
        <v>72</v>
      </c>
      <c r="BM4" s="5" t="s">
        <v>73</v>
      </c>
      <c r="BN4" s="3" t="s">
        <v>74</v>
      </c>
    </row>
    <row r="5" spans="1:66" ht="12.75">
      <c r="A5" s="41" t="s">
        <v>138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3"/>
    </row>
    <row r="6" spans="2:66" ht="12.75">
      <c r="B6" s="4"/>
      <c r="C6" s="4"/>
      <c r="D6" s="7" t="s">
        <v>134</v>
      </c>
      <c r="E6" s="5" t="s">
        <v>75</v>
      </c>
      <c r="F6" s="5" t="s">
        <v>75</v>
      </c>
      <c r="G6" s="5" t="s">
        <v>75</v>
      </c>
      <c r="H6" s="5" t="s">
        <v>75</v>
      </c>
      <c r="I6" s="5" t="s">
        <v>75</v>
      </c>
      <c r="J6" s="5" t="s">
        <v>75</v>
      </c>
      <c r="K6" s="5" t="s">
        <v>75</v>
      </c>
      <c r="L6" s="5" t="s">
        <v>75</v>
      </c>
      <c r="M6" s="5" t="s">
        <v>75</v>
      </c>
      <c r="N6" s="5" t="s">
        <v>75</v>
      </c>
      <c r="O6" s="5" t="s">
        <v>75</v>
      </c>
      <c r="P6" s="5" t="s">
        <v>75</v>
      </c>
      <c r="Q6" s="5" t="s">
        <v>75</v>
      </c>
      <c r="R6" s="5" t="s">
        <v>75</v>
      </c>
      <c r="S6" s="5" t="s">
        <v>75</v>
      </c>
      <c r="T6" s="5" t="s">
        <v>75</v>
      </c>
      <c r="U6" s="5" t="s">
        <v>75</v>
      </c>
      <c r="V6" s="5" t="s">
        <v>75</v>
      </c>
      <c r="W6" s="5" t="s">
        <v>75</v>
      </c>
      <c r="X6" s="5" t="s">
        <v>75</v>
      </c>
      <c r="Y6" s="5" t="s">
        <v>75</v>
      </c>
      <c r="Z6" s="5" t="s">
        <v>75</v>
      </c>
      <c r="AA6" s="5" t="s">
        <v>75</v>
      </c>
      <c r="AB6" s="5" t="s">
        <v>75</v>
      </c>
      <c r="AC6" s="5" t="s">
        <v>75</v>
      </c>
      <c r="AD6" s="5" t="s">
        <v>75</v>
      </c>
      <c r="AE6" s="5" t="s">
        <v>75</v>
      </c>
      <c r="AF6" s="5" t="s">
        <v>75</v>
      </c>
      <c r="AG6" s="5" t="s">
        <v>75</v>
      </c>
      <c r="AH6" s="5" t="s">
        <v>75</v>
      </c>
      <c r="AI6" s="5" t="s">
        <v>75</v>
      </c>
      <c r="AJ6" s="5" t="s">
        <v>75</v>
      </c>
      <c r="AK6" s="5" t="s">
        <v>76</v>
      </c>
      <c r="AL6" s="5" t="s">
        <v>76</v>
      </c>
      <c r="AM6" s="5" t="s">
        <v>76</v>
      </c>
      <c r="AN6" s="5" t="s">
        <v>76</v>
      </c>
      <c r="AO6" s="5" t="s">
        <v>76</v>
      </c>
      <c r="AP6" s="5" t="s">
        <v>76</v>
      </c>
      <c r="AQ6" s="5" t="s">
        <v>75</v>
      </c>
      <c r="AR6" s="5" t="s">
        <v>75</v>
      </c>
      <c r="AS6" s="5" t="s">
        <v>75</v>
      </c>
      <c r="AT6" s="5" t="s">
        <v>75</v>
      </c>
      <c r="AU6" s="5" t="s">
        <v>75</v>
      </c>
      <c r="AV6" s="5" t="s">
        <v>75</v>
      </c>
      <c r="AW6" s="5" t="s">
        <v>75</v>
      </c>
      <c r="AX6" s="5" t="s">
        <v>75</v>
      </c>
      <c r="AY6" s="5" t="s">
        <v>75</v>
      </c>
      <c r="AZ6" s="5" t="s">
        <v>75</v>
      </c>
      <c r="BA6" s="5" t="s">
        <v>75</v>
      </c>
      <c r="BB6" s="5" t="s">
        <v>75</v>
      </c>
      <c r="BC6" s="5" t="s">
        <v>75</v>
      </c>
      <c r="BD6" s="5" t="s">
        <v>75</v>
      </c>
      <c r="BE6" s="5" t="s">
        <v>75</v>
      </c>
      <c r="BF6" s="5" t="s">
        <v>75</v>
      </c>
      <c r="BG6" s="5" t="s">
        <v>75</v>
      </c>
      <c r="BH6" s="5" t="s">
        <v>75</v>
      </c>
      <c r="BI6" s="5" t="s">
        <v>75</v>
      </c>
      <c r="BJ6" s="5" t="s">
        <v>75</v>
      </c>
      <c r="BK6" s="5" t="s">
        <v>77</v>
      </c>
      <c r="BL6" s="5" t="s">
        <v>77</v>
      </c>
      <c r="BM6" s="5" t="s">
        <v>78</v>
      </c>
      <c r="BN6" s="3" t="s">
        <v>74</v>
      </c>
    </row>
    <row r="7" spans="1:66" ht="12.75">
      <c r="A7" s="3" t="s">
        <v>58</v>
      </c>
      <c r="B7" s="4" t="s">
        <v>59</v>
      </c>
      <c r="C7" s="4"/>
      <c r="D7" s="8" t="s">
        <v>118</v>
      </c>
      <c r="E7" s="6" t="s">
        <v>79</v>
      </c>
      <c r="F7" s="6" t="s">
        <v>79</v>
      </c>
      <c r="G7" s="6" t="s">
        <v>79</v>
      </c>
      <c r="H7" s="6" t="s">
        <v>79</v>
      </c>
      <c r="I7" s="6" t="s">
        <v>79</v>
      </c>
      <c r="J7" s="6" t="s">
        <v>79</v>
      </c>
      <c r="K7" s="6" t="s">
        <v>79</v>
      </c>
      <c r="L7" s="6" t="s">
        <v>79</v>
      </c>
      <c r="M7" s="6" t="s">
        <v>79</v>
      </c>
      <c r="N7" s="6" t="s">
        <v>79</v>
      </c>
      <c r="O7" s="6" t="s">
        <v>79</v>
      </c>
      <c r="P7" s="6" t="s">
        <v>79</v>
      </c>
      <c r="Q7" s="6" t="s">
        <v>79</v>
      </c>
      <c r="R7" s="6" t="s">
        <v>79</v>
      </c>
      <c r="S7" s="6" t="s">
        <v>79</v>
      </c>
      <c r="T7" s="6" t="s">
        <v>79</v>
      </c>
      <c r="U7" s="6" t="s">
        <v>79</v>
      </c>
      <c r="V7" s="6" t="s">
        <v>79</v>
      </c>
      <c r="W7" s="6" t="s">
        <v>79</v>
      </c>
      <c r="X7" s="6" t="s">
        <v>79</v>
      </c>
      <c r="Y7" s="6" t="s">
        <v>79</v>
      </c>
      <c r="Z7" s="6" t="s">
        <v>79</v>
      </c>
      <c r="AA7" s="6" t="s">
        <v>79</v>
      </c>
      <c r="AB7" s="6" t="s">
        <v>79</v>
      </c>
      <c r="AC7" s="6" t="s">
        <v>79</v>
      </c>
      <c r="AD7" s="6" t="s">
        <v>79</v>
      </c>
      <c r="AE7" s="6" t="s">
        <v>79</v>
      </c>
      <c r="AF7" s="6" t="s">
        <v>79</v>
      </c>
      <c r="AG7" s="6" t="s">
        <v>79</v>
      </c>
      <c r="AH7" s="6" t="s">
        <v>79</v>
      </c>
      <c r="AI7" s="6" t="s">
        <v>79</v>
      </c>
      <c r="AJ7" s="6" t="s">
        <v>79</v>
      </c>
      <c r="AK7" s="5" t="s">
        <v>80</v>
      </c>
      <c r="AL7" s="5" t="s">
        <v>80</v>
      </c>
      <c r="AM7" s="5" t="s">
        <v>80</v>
      </c>
      <c r="AN7" s="5" t="s">
        <v>80</v>
      </c>
      <c r="AO7" s="5" t="s">
        <v>80</v>
      </c>
      <c r="AP7" s="5" t="s">
        <v>80</v>
      </c>
      <c r="AQ7" s="6" t="s">
        <v>79</v>
      </c>
      <c r="AR7" s="6" t="s">
        <v>79</v>
      </c>
      <c r="AS7" s="6" t="s">
        <v>79</v>
      </c>
      <c r="AT7" s="6" t="s">
        <v>79</v>
      </c>
      <c r="AU7" s="6" t="s">
        <v>79</v>
      </c>
      <c r="AV7" s="6" t="s">
        <v>79</v>
      </c>
      <c r="AW7" s="6" t="s">
        <v>79</v>
      </c>
      <c r="AX7" s="6" t="s">
        <v>79</v>
      </c>
      <c r="AY7" s="6" t="s">
        <v>79</v>
      </c>
      <c r="AZ7" s="6" t="s">
        <v>79</v>
      </c>
      <c r="BA7" s="6" t="s">
        <v>79</v>
      </c>
      <c r="BB7" s="6" t="s">
        <v>79</v>
      </c>
      <c r="BC7" s="6" t="s">
        <v>79</v>
      </c>
      <c r="BD7" s="6" t="s">
        <v>79</v>
      </c>
      <c r="BE7" s="6" t="s">
        <v>79</v>
      </c>
      <c r="BF7" s="6" t="s">
        <v>79</v>
      </c>
      <c r="BG7" s="6" t="s">
        <v>79</v>
      </c>
      <c r="BH7" s="6" t="s">
        <v>79</v>
      </c>
      <c r="BI7" s="6" t="s">
        <v>79</v>
      </c>
      <c r="BJ7" s="5" t="s">
        <v>81</v>
      </c>
      <c r="BK7" s="5" t="s">
        <v>82</v>
      </c>
      <c r="BL7" s="5" t="s">
        <v>82</v>
      </c>
      <c r="BM7" s="5" t="s">
        <v>81</v>
      </c>
      <c r="BN7" s="3" t="s">
        <v>74</v>
      </c>
    </row>
    <row r="8" spans="1:66" ht="12.75">
      <c r="A8" s="9" t="s">
        <v>83</v>
      </c>
      <c r="B8" s="9" t="s">
        <v>83</v>
      </c>
      <c r="C8" s="9"/>
      <c r="D8" s="9" t="s">
        <v>83</v>
      </c>
      <c r="E8" s="9" t="s">
        <v>83</v>
      </c>
      <c r="F8" s="9" t="s">
        <v>83</v>
      </c>
      <c r="G8" s="9" t="s">
        <v>83</v>
      </c>
      <c r="H8" s="9" t="s">
        <v>83</v>
      </c>
      <c r="I8" s="9" t="s">
        <v>83</v>
      </c>
      <c r="J8" s="9" t="s">
        <v>83</v>
      </c>
      <c r="K8" s="9" t="s">
        <v>83</v>
      </c>
      <c r="L8" s="9" t="s">
        <v>83</v>
      </c>
      <c r="M8" s="9" t="s">
        <v>83</v>
      </c>
      <c r="N8" s="9" t="s">
        <v>83</v>
      </c>
      <c r="O8" s="9" t="s">
        <v>83</v>
      </c>
      <c r="P8" s="9" t="s">
        <v>83</v>
      </c>
      <c r="Q8" s="9" t="s">
        <v>83</v>
      </c>
      <c r="R8" s="9" t="s">
        <v>83</v>
      </c>
      <c r="S8" s="9" t="s">
        <v>83</v>
      </c>
      <c r="T8" s="9" t="s">
        <v>83</v>
      </c>
      <c r="U8" s="9" t="s">
        <v>83</v>
      </c>
      <c r="V8" s="9" t="s">
        <v>83</v>
      </c>
      <c r="W8" s="9" t="s">
        <v>83</v>
      </c>
      <c r="X8" s="9" t="s">
        <v>83</v>
      </c>
      <c r="Y8" s="9" t="s">
        <v>83</v>
      </c>
      <c r="Z8" s="9" t="s">
        <v>83</v>
      </c>
      <c r="AA8" s="9" t="s">
        <v>83</v>
      </c>
      <c r="AB8" s="9" t="s">
        <v>83</v>
      </c>
      <c r="AC8" s="9" t="s">
        <v>83</v>
      </c>
      <c r="AD8" s="9" t="s">
        <v>83</v>
      </c>
      <c r="AE8" s="9" t="s">
        <v>83</v>
      </c>
      <c r="AF8" s="9" t="s">
        <v>83</v>
      </c>
      <c r="AG8" s="9" t="s">
        <v>83</v>
      </c>
      <c r="AH8" s="9" t="s">
        <v>83</v>
      </c>
      <c r="AI8" s="9" t="s">
        <v>83</v>
      </c>
      <c r="AJ8" s="9" t="s">
        <v>83</v>
      </c>
      <c r="AK8" s="9" t="s">
        <v>83</v>
      </c>
      <c r="AL8" s="9" t="s">
        <v>83</v>
      </c>
      <c r="AM8" s="9" t="s">
        <v>83</v>
      </c>
      <c r="AN8" s="9" t="s">
        <v>83</v>
      </c>
      <c r="AO8" s="9" t="s">
        <v>83</v>
      </c>
      <c r="AP8" s="9" t="s">
        <v>83</v>
      </c>
      <c r="AQ8" s="9" t="s">
        <v>83</v>
      </c>
      <c r="AR8" s="9" t="s">
        <v>83</v>
      </c>
      <c r="AS8" s="9" t="s">
        <v>83</v>
      </c>
      <c r="AT8" s="9" t="s">
        <v>83</v>
      </c>
      <c r="AU8" s="9" t="s">
        <v>83</v>
      </c>
      <c r="AV8" s="9" t="s">
        <v>83</v>
      </c>
      <c r="AW8" s="9" t="s">
        <v>83</v>
      </c>
      <c r="AX8" s="9" t="s">
        <v>83</v>
      </c>
      <c r="AY8" s="9" t="s">
        <v>83</v>
      </c>
      <c r="AZ8" s="9" t="s">
        <v>83</v>
      </c>
      <c r="BA8" s="9" t="s">
        <v>83</v>
      </c>
      <c r="BB8" s="9" t="s">
        <v>83</v>
      </c>
      <c r="BC8" s="9" t="s">
        <v>83</v>
      </c>
      <c r="BD8" s="9" t="s">
        <v>83</v>
      </c>
      <c r="BE8" s="9" t="s">
        <v>83</v>
      </c>
      <c r="BF8" s="9" t="s">
        <v>83</v>
      </c>
      <c r="BG8" s="9" t="s">
        <v>83</v>
      </c>
      <c r="BH8" s="9" t="s">
        <v>83</v>
      </c>
      <c r="BI8" s="9" t="s">
        <v>83</v>
      </c>
      <c r="BJ8" s="9" t="s">
        <v>83</v>
      </c>
      <c r="BK8" s="9" t="s">
        <v>83</v>
      </c>
      <c r="BL8" s="9" t="s">
        <v>83</v>
      </c>
      <c r="BM8" s="9" t="s">
        <v>83</v>
      </c>
      <c r="BN8" s="9" t="s">
        <v>83</v>
      </c>
    </row>
    <row r="9" spans="1:65" ht="12.75">
      <c r="A9" s="2" t="s">
        <v>84</v>
      </c>
      <c r="B9" s="10">
        <v>32143</v>
      </c>
      <c r="C9" s="11">
        <v>0.5</v>
      </c>
      <c r="D9" s="11">
        <v>0.5</v>
      </c>
      <c r="E9" s="12">
        <v>26</v>
      </c>
      <c r="F9" s="13">
        <v>0.49322298981839513</v>
      </c>
      <c r="G9" s="14">
        <v>0.29934184263232144</v>
      </c>
      <c r="H9" s="13">
        <v>0.6628321216218758</v>
      </c>
      <c r="I9" s="14">
        <v>0.06129106318585816</v>
      </c>
      <c r="J9" s="14">
        <v>0.7167697991287758</v>
      </c>
      <c r="K9" s="12">
        <v>26</v>
      </c>
      <c r="L9" s="13">
        <v>0.35512030866057065</v>
      </c>
      <c r="M9" s="14">
        <v>0.1608233446363738</v>
      </c>
      <c r="N9" s="13">
        <v>0.47130862936586093</v>
      </c>
      <c r="O9" s="14">
        <v>0.1351233678819885</v>
      </c>
      <c r="P9" s="14">
        <v>0.47130862936586093</v>
      </c>
      <c r="Q9" s="12">
        <v>26</v>
      </c>
      <c r="R9" s="13">
        <v>0.278370113892252</v>
      </c>
      <c r="S9" s="14">
        <v>0.12887509787896193</v>
      </c>
      <c r="T9" s="13">
        <v>0.3336555786687017</v>
      </c>
      <c r="U9" s="14">
        <v>0.11044147595871735</v>
      </c>
      <c r="V9" s="14">
        <v>0.38725161505075517</v>
      </c>
      <c r="W9" s="12">
        <v>26</v>
      </c>
      <c r="X9" s="13">
        <v>0.3129582635870872</v>
      </c>
      <c r="Y9" s="14">
        <v>0.1934180368492701</v>
      </c>
      <c r="Z9" s="13">
        <v>0.4286442894253253</v>
      </c>
      <c r="AA9" s="14">
        <v>0.032662646864729424</v>
      </c>
      <c r="AB9" s="14">
        <v>0.4659930536598908</v>
      </c>
      <c r="AC9" s="12">
        <v>26</v>
      </c>
      <c r="AD9" s="13">
        <v>0.19959851894738223</v>
      </c>
      <c r="AE9" s="13"/>
      <c r="AF9" s="13"/>
      <c r="AG9" s="14">
        <v>0.08669493610886651</v>
      </c>
      <c r="AH9" s="13">
        <v>0.22106546904142726</v>
      </c>
      <c r="AI9" s="14">
        <v>0.10539363044863045</v>
      </c>
      <c r="AJ9" s="14">
        <v>0.2793618474024008</v>
      </c>
      <c r="AK9" s="12">
        <v>26</v>
      </c>
      <c r="AL9" s="13">
        <v>1.6813869156044832</v>
      </c>
      <c r="AM9" s="14">
        <v>0.465490288811815</v>
      </c>
      <c r="AN9" s="13">
        <v>1.6721785797957</v>
      </c>
      <c r="AO9" s="14">
        <v>1.30665991549175</v>
      </c>
      <c r="AP9" s="14">
        <v>1.6721785797957</v>
      </c>
      <c r="AQ9" s="12">
        <v>0</v>
      </c>
      <c r="AR9" s="15"/>
      <c r="AS9" s="16"/>
      <c r="AT9" s="15"/>
      <c r="AU9" s="16"/>
      <c r="AV9" s="16"/>
      <c r="AW9" s="12">
        <v>26</v>
      </c>
      <c r="AX9" s="17">
        <v>2.8536588938351355</v>
      </c>
      <c r="AY9" s="18">
        <v>2.239765464943968</v>
      </c>
      <c r="AZ9" s="17">
        <v>2.7592993711735763</v>
      </c>
      <c r="BA9" s="18">
        <v>0.4487245866556207</v>
      </c>
      <c r="BB9" s="18">
        <v>6.844501338955577</v>
      </c>
      <c r="BC9" s="12">
        <v>0</v>
      </c>
      <c r="BD9" s="13"/>
      <c r="BE9" s="14"/>
      <c r="BF9" s="13"/>
      <c r="BG9" s="14"/>
      <c r="BH9" s="14"/>
      <c r="BI9" s="12"/>
      <c r="BJ9" s="12"/>
      <c r="BK9" s="12"/>
      <c r="BL9" s="12"/>
      <c r="BM9" s="12"/>
    </row>
    <row r="10" spans="1:65" ht="12.75">
      <c r="A10" s="2" t="s">
        <v>125</v>
      </c>
      <c r="B10" s="10">
        <v>32174</v>
      </c>
      <c r="C10" s="11">
        <v>1.5</v>
      </c>
      <c r="D10" s="11">
        <v>1.5</v>
      </c>
      <c r="E10" s="12">
        <v>20</v>
      </c>
      <c r="F10" s="13">
        <v>0.2126328373476955</v>
      </c>
      <c r="G10" s="14">
        <v>0.13686312884024313</v>
      </c>
      <c r="H10" s="13">
        <v>0.18697070781920955</v>
      </c>
      <c r="I10" s="14">
        <v>0.09381211543702407</v>
      </c>
      <c r="J10" s="14">
        <v>0.29333195033534254</v>
      </c>
      <c r="K10" s="12">
        <v>20</v>
      </c>
      <c r="L10" s="13">
        <v>0.23762804152097267</v>
      </c>
      <c r="M10" s="14">
        <v>0.09048065211155239</v>
      </c>
      <c r="N10" s="13">
        <v>0.19586167918170402</v>
      </c>
      <c r="O10" s="14">
        <v>0.1717762836430258</v>
      </c>
      <c r="P10" s="14">
        <v>0.36163983542222067</v>
      </c>
      <c r="Q10" s="12">
        <v>20</v>
      </c>
      <c r="R10" s="13">
        <v>0.24216951733905248</v>
      </c>
      <c r="S10" s="14">
        <v>0.09489732290029322</v>
      </c>
      <c r="T10" s="13">
        <v>0.22184234143702183</v>
      </c>
      <c r="U10" s="14">
        <v>0.15049364068054005</v>
      </c>
      <c r="V10" s="14">
        <v>0.35887494750243676</v>
      </c>
      <c r="W10" s="12">
        <v>20</v>
      </c>
      <c r="X10" s="13">
        <v>0.14186542622506393</v>
      </c>
      <c r="Y10" s="14">
        <v>0.09333457308768082</v>
      </c>
      <c r="Z10" s="13">
        <v>0.1258170414543931</v>
      </c>
      <c r="AA10" s="14">
        <v>0.06517331624366975</v>
      </c>
      <c r="AB10" s="14">
        <v>0.15646436227379656</v>
      </c>
      <c r="AC10" s="12">
        <v>20</v>
      </c>
      <c r="AD10" s="13">
        <v>0.20646198955820397</v>
      </c>
      <c r="AE10" s="13"/>
      <c r="AF10" s="13"/>
      <c r="AG10" s="14">
        <v>0.09800907556560641</v>
      </c>
      <c r="AH10" s="13">
        <v>0.18246026145270725</v>
      </c>
      <c r="AI10" s="14">
        <v>0.12410644973047232</v>
      </c>
      <c r="AJ10" s="14">
        <v>0.32720679816836606</v>
      </c>
      <c r="AK10" s="12">
        <v>20</v>
      </c>
      <c r="AL10" s="13">
        <v>1.5801309566852797</v>
      </c>
      <c r="AM10" s="14">
        <v>0.6122178050241047</v>
      </c>
      <c r="AN10" s="13">
        <v>1.663070983569285</v>
      </c>
      <c r="AO10" s="14">
        <v>0.884152228334315</v>
      </c>
      <c r="AP10" s="14">
        <v>2.092105002476467</v>
      </c>
      <c r="AQ10" s="12">
        <v>0</v>
      </c>
      <c r="AR10" s="15"/>
      <c r="AS10" s="16"/>
      <c r="AT10" s="15"/>
      <c r="AU10" s="16"/>
      <c r="AV10" s="16"/>
      <c r="AW10" s="12">
        <v>20</v>
      </c>
      <c r="AX10" s="17">
        <v>4.483793462498746</v>
      </c>
      <c r="AY10" s="18">
        <v>2.743614648228509</v>
      </c>
      <c r="AZ10" s="17">
        <v>4.9867059331069274</v>
      </c>
      <c r="BA10" s="18">
        <v>0.9479979764395071</v>
      </c>
      <c r="BB10" s="18">
        <v>7.096889003257031</v>
      </c>
      <c r="BC10" s="12">
        <v>0</v>
      </c>
      <c r="BD10" s="13"/>
      <c r="BE10" s="14"/>
      <c r="BF10" s="13"/>
      <c r="BG10" s="14"/>
      <c r="BH10" s="14"/>
      <c r="BI10" s="12"/>
      <c r="BJ10" s="12"/>
      <c r="BK10" s="12"/>
      <c r="BL10" s="12"/>
      <c r="BM10" s="12"/>
    </row>
    <row r="11" spans="1:65" ht="12.75">
      <c r="A11" s="2" t="s">
        <v>85</v>
      </c>
      <c r="B11" s="10">
        <v>32203</v>
      </c>
      <c r="C11" s="11">
        <v>2.5</v>
      </c>
      <c r="D11" s="11">
        <v>2.5</v>
      </c>
      <c r="E11" s="12">
        <v>16</v>
      </c>
      <c r="F11" s="13">
        <v>0.8086529477602129</v>
      </c>
      <c r="G11" s="14">
        <v>0.6090971680639476</v>
      </c>
      <c r="H11" s="13">
        <v>0.4949687963995736</v>
      </c>
      <c r="I11" s="14">
        <v>0.43109137488088045</v>
      </c>
      <c r="J11" s="14">
        <v>1.2408000171167393</v>
      </c>
      <c r="K11" s="12">
        <v>16</v>
      </c>
      <c r="L11" s="13">
        <v>0.895842289052045</v>
      </c>
      <c r="M11" s="14">
        <v>0.6328205555507473</v>
      </c>
      <c r="N11" s="13">
        <v>0.5442397263230517</v>
      </c>
      <c r="O11" s="14">
        <v>0.39620399357654024</v>
      </c>
      <c r="P11" s="14">
        <v>1.417098005371639</v>
      </c>
      <c r="Q11" s="12">
        <v>16</v>
      </c>
      <c r="R11" s="13">
        <v>1.6747962583971099</v>
      </c>
      <c r="S11" s="14">
        <v>1.6144405732676228</v>
      </c>
      <c r="T11" s="13">
        <v>0.9102109309749241</v>
      </c>
      <c r="U11" s="14">
        <v>0.24289090310597403</v>
      </c>
      <c r="V11" s="14">
        <v>3.5419817918573195</v>
      </c>
      <c r="W11" s="12">
        <v>16</v>
      </c>
      <c r="X11" s="13">
        <v>0.4372883842285539</v>
      </c>
      <c r="Y11" s="14">
        <v>0.4501241651005278</v>
      </c>
      <c r="Z11" s="13">
        <v>0.24557277614497472</v>
      </c>
      <c r="AA11" s="14">
        <v>0.04605168998326982</v>
      </c>
      <c r="AB11" s="14">
        <v>0.8404541648730268</v>
      </c>
      <c r="AC11" s="12">
        <v>16</v>
      </c>
      <c r="AD11" s="13">
        <v>1.5647307720867827</v>
      </c>
      <c r="AE11" s="13"/>
      <c r="AF11" s="13"/>
      <c r="AG11" s="14">
        <v>1.514238142113195</v>
      </c>
      <c r="AH11" s="13">
        <v>0.848400263219234</v>
      </c>
      <c r="AI11" s="14">
        <v>0.23441081419602233</v>
      </c>
      <c r="AJ11" s="14">
        <v>3.2500130447723232</v>
      </c>
      <c r="AK11" s="12">
        <v>16</v>
      </c>
      <c r="AL11" s="13">
        <v>3.4574919416180663</v>
      </c>
      <c r="AM11" s="14">
        <v>3.578083380831582</v>
      </c>
      <c r="AN11" s="13">
        <v>1.75545262650117</v>
      </c>
      <c r="AO11" s="14">
        <v>1.58144603217644</v>
      </c>
      <c r="AP11" s="14">
        <v>4.779272166723041</v>
      </c>
      <c r="AQ11" s="12">
        <v>0</v>
      </c>
      <c r="AR11" s="15"/>
      <c r="AS11" s="16"/>
      <c r="AT11" s="15"/>
      <c r="AU11" s="16"/>
      <c r="AV11" s="16"/>
      <c r="AW11" s="12">
        <v>16</v>
      </c>
      <c r="AX11" s="17">
        <v>211.63830914312916</v>
      </c>
      <c r="AY11" s="18">
        <v>319.1043478824221</v>
      </c>
      <c r="AZ11" s="17">
        <v>42.09500731489017</v>
      </c>
      <c r="BA11" s="18">
        <v>3.552204182305686</v>
      </c>
      <c r="BB11" s="18">
        <v>593.1437408970498</v>
      </c>
      <c r="BC11" s="12">
        <v>0</v>
      </c>
      <c r="BD11" s="13"/>
      <c r="BE11" s="14"/>
      <c r="BF11" s="13"/>
      <c r="BG11" s="14"/>
      <c r="BH11" s="14"/>
      <c r="BI11" s="12"/>
      <c r="BJ11" s="12"/>
      <c r="BK11" s="12"/>
      <c r="BL11" s="12"/>
      <c r="BM11" s="12"/>
    </row>
    <row r="12" spans="1:65" ht="12.75">
      <c r="A12" s="2" t="s">
        <v>86</v>
      </c>
      <c r="B12" s="10">
        <v>32234</v>
      </c>
      <c r="C12" s="11">
        <v>3.5</v>
      </c>
      <c r="D12" s="11">
        <v>3.5</v>
      </c>
      <c r="E12" s="12">
        <v>30</v>
      </c>
      <c r="F12" s="13">
        <v>0.44131221431296574</v>
      </c>
      <c r="G12" s="14">
        <v>0.1679526394083465</v>
      </c>
      <c r="H12" s="13">
        <v>0.4441816636313885</v>
      </c>
      <c r="I12" s="14">
        <v>0.273362985757614</v>
      </c>
      <c r="J12" s="14">
        <v>0.5695527688420914</v>
      </c>
      <c r="K12" s="12">
        <v>30</v>
      </c>
      <c r="L12" s="13">
        <v>0.6411981490059743</v>
      </c>
      <c r="M12" s="14">
        <v>0.3704184978801931</v>
      </c>
      <c r="N12" s="13">
        <v>0.5041768076268551</v>
      </c>
      <c r="O12" s="14">
        <v>0.3271883352879845</v>
      </c>
      <c r="P12" s="14">
        <v>0.9596920705365592</v>
      </c>
      <c r="Q12" s="12">
        <v>30</v>
      </c>
      <c r="R12" s="13">
        <v>0.4703514457043546</v>
      </c>
      <c r="S12" s="14">
        <v>0.22583832100947027</v>
      </c>
      <c r="T12" s="13">
        <v>0.5031692112482207</v>
      </c>
      <c r="U12" s="14">
        <v>0.2262158332429999</v>
      </c>
      <c r="V12" s="14">
        <v>0.6926342673913818</v>
      </c>
      <c r="W12" s="12">
        <v>30</v>
      </c>
      <c r="X12" s="13">
        <v>0.08403000604666074</v>
      </c>
      <c r="Y12" s="14">
        <v>0.09395017217566953</v>
      </c>
      <c r="Z12" s="13">
        <v>0.05315991593862621</v>
      </c>
      <c r="AA12" s="14">
        <v>0.02598697179313526</v>
      </c>
      <c r="AB12" s="14">
        <v>0.11602077881703793</v>
      </c>
      <c r="AC12" s="12">
        <v>30</v>
      </c>
      <c r="AD12" s="13">
        <v>0.44920109318241014</v>
      </c>
      <c r="AE12" s="13"/>
      <c r="AF12" s="13"/>
      <c r="AG12" s="14">
        <v>0.2258806886200166</v>
      </c>
      <c r="AH12" s="13">
        <v>0.4785260780524294</v>
      </c>
      <c r="AI12" s="14">
        <v>0.20019851272072484</v>
      </c>
      <c r="AJ12" s="14">
        <v>0.6621267997035257</v>
      </c>
      <c r="AK12" s="12">
        <v>30</v>
      </c>
      <c r="AL12" s="13">
        <v>8.832954377445919</v>
      </c>
      <c r="AM12" s="14">
        <v>6.699366872267688</v>
      </c>
      <c r="AN12" s="13">
        <v>5.9694303725551</v>
      </c>
      <c r="AO12" s="14">
        <v>3.422658846736087</v>
      </c>
      <c r="AP12" s="14">
        <v>15.00705201835706</v>
      </c>
      <c r="AQ12" s="12">
        <v>0</v>
      </c>
      <c r="AR12" s="15"/>
      <c r="AS12" s="16"/>
      <c r="AT12" s="15"/>
      <c r="AU12" s="16"/>
      <c r="AV12" s="16"/>
      <c r="AW12" s="12">
        <v>30</v>
      </c>
      <c r="AX12" s="17">
        <v>2.053470109535349</v>
      </c>
      <c r="AY12" s="18">
        <v>1.3731440548970157</v>
      </c>
      <c r="AZ12" s="17">
        <v>1.7629088975445328</v>
      </c>
      <c r="BA12" s="18">
        <v>0.8022665228064533</v>
      </c>
      <c r="BB12" s="18">
        <v>3.3988505055939386</v>
      </c>
      <c r="BC12" s="12">
        <v>0</v>
      </c>
      <c r="BD12" s="13"/>
      <c r="BE12" s="14"/>
      <c r="BF12" s="13"/>
      <c r="BG12" s="14"/>
      <c r="BH12" s="14"/>
      <c r="BI12" s="12"/>
      <c r="BJ12" s="12"/>
      <c r="BK12" s="12"/>
      <c r="BL12" s="12"/>
      <c r="BM12" s="12"/>
    </row>
    <row r="13" spans="1:65" ht="12.75">
      <c r="A13" s="2" t="s">
        <v>87</v>
      </c>
      <c r="B13" s="10">
        <v>32264</v>
      </c>
      <c r="C13" s="11">
        <v>4.5</v>
      </c>
      <c r="D13" s="11">
        <v>4.5</v>
      </c>
      <c r="E13" s="12">
        <v>31</v>
      </c>
      <c r="F13" s="13">
        <v>0.4462628573279793</v>
      </c>
      <c r="G13" s="14">
        <v>0.23149687189570783</v>
      </c>
      <c r="H13" s="13">
        <v>0.4544084241546747</v>
      </c>
      <c r="I13" s="14">
        <v>0.18099419012726092</v>
      </c>
      <c r="J13" s="14">
        <v>0.5912924268452449</v>
      </c>
      <c r="K13" s="12">
        <v>31</v>
      </c>
      <c r="L13" s="13">
        <v>0.8045593573834549</v>
      </c>
      <c r="M13" s="14">
        <v>0.40743507464234013</v>
      </c>
      <c r="N13" s="13">
        <v>0.7418586046920793</v>
      </c>
      <c r="O13" s="14">
        <v>0.44147909489038506</v>
      </c>
      <c r="P13" s="14">
        <v>1.164861523498314</v>
      </c>
      <c r="Q13" s="12">
        <v>31</v>
      </c>
      <c r="R13" s="13">
        <v>0.7171100836453433</v>
      </c>
      <c r="S13" s="14">
        <v>0.4648709315722435</v>
      </c>
      <c r="T13" s="13">
        <v>0.614153983167869</v>
      </c>
      <c r="U13" s="14">
        <v>0.34594329764100046</v>
      </c>
      <c r="V13" s="14">
        <v>0.9079263328794248</v>
      </c>
      <c r="W13" s="12">
        <v>31</v>
      </c>
      <c r="X13" s="13">
        <v>0.0981515806792858</v>
      </c>
      <c r="Y13" s="14">
        <v>0.18969207394962279</v>
      </c>
      <c r="Z13" s="13">
        <v>0.038079777539881836</v>
      </c>
      <c r="AA13" s="14">
        <v>0.025772997927113447</v>
      </c>
      <c r="AB13" s="14">
        <v>0.08917882666890133</v>
      </c>
      <c r="AC13" s="12">
        <v>31</v>
      </c>
      <c r="AD13" s="13">
        <v>0.692405330788367</v>
      </c>
      <c r="AE13" s="13"/>
      <c r="AF13" s="13"/>
      <c r="AG13" s="14">
        <v>0.4591417518349023</v>
      </c>
      <c r="AH13" s="13">
        <v>0.6019692792992278</v>
      </c>
      <c r="AI13" s="14">
        <v>0.33385823734397796</v>
      </c>
      <c r="AJ13" s="14">
        <v>0.9001924613137764</v>
      </c>
      <c r="AK13" s="12">
        <v>31</v>
      </c>
      <c r="AL13" s="13">
        <v>9.579072128567205</v>
      </c>
      <c r="AM13" s="14">
        <v>5.341375512297981</v>
      </c>
      <c r="AN13" s="13">
        <v>7.30462313212819</v>
      </c>
      <c r="AO13" s="14">
        <v>4.301034836109624</v>
      </c>
      <c r="AP13" s="14">
        <v>15.72883804508334</v>
      </c>
      <c r="AQ13" s="12">
        <v>0</v>
      </c>
      <c r="AR13" s="15"/>
      <c r="AS13" s="16"/>
      <c r="AT13" s="15"/>
      <c r="AU13" s="16"/>
      <c r="AV13" s="16"/>
      <c r="AW13" s="12">
        <v>31</v>
      </c>
      <c r="AX13" s="17">
        <v>2.6140310762344177</v>
      </c>
      <c r="AY13" s="18">
        <v>5.230763253365119</v>
      </c>
      <c r="AZ13" s="17">
        <v>1.087409443562964</v>
      </c>
      <c r="BA13" s="18">
        <v>0.5799517032335806</v>
      </c>
      <c r="BB13" s="18">
        <v>2.4594520231606296</v>
      </c>
      <c r="BC13" s="12">
        <v>0</v>
      </c>
      <c r="BD13" s="13"/>
      <c r="BE13" s="14"/>
      <c r="BF13" s="13"/>
      <c r="BG13" s="14"/>
      <c r="BH13" s="14"/>
      <c r="BI13" s="12"/>
      <c r="BJ13" s="12"/>
      <c r="BK13" s="12"/>
      <c r="BL13" s="12"/>
      <c r="BM13" s="12"/>
    </row>
    <row r="14" spans="1:65" ht="12.75">
      <c r="A14" s="2" t="s">
        <v>88</v>
      </c>
      <c r="B14" s="10">
        <v>32295</v>
      </c>
      <c r="C14" s="11">
        <v>5.5</v>
      </c>
      <c r="D14" s="11">
        <v>5.5</v>
      </c>
      <c r="E14" s="12">
        <v>30</v>
      </c>
      <c r="F14" s="13">
        <v>0.5472453657790631</v>
      </c>
      <c r="G14" s="14">
        <v>0.3751887548641871</v>
      </c>
      <c r="H14" s="13">
        <v>0.48961649829594656</v>
      </c>
      <c r="I14" s="14">
        <v>0.3011572958776677</v>
      </c>
      <c r="J14" s="14">
        <v>0.6220232957820978</v>
      </c>
      <c r="K14" s="12">
        <v>30</v>
      </c>
      <c r="L14" s="13">
        <v>0.8935388972331962</v>
      </c>
      <c r="M14" s="14">
        <v>0.41540050328417993</v>
      </c>
      <c r="N14" s="13">
        <v>0.769765527475962</v>
      </c>
      <c r="O14" s="14">
        <v>0.5588240626847819</v>
      </c>
      <c r="P14" s="14">
        <v>1.3928144455393907</v>
      </c>
      <c r="Q14" s="12">
        <v>30</v>
      </c>
      <c r="R14" s="13">
        <v>0.8884373802189257</v>
      </c>
      <c r="S14" s="14">
        <v>0.6335254444118794</v>
      </c>
      <c r="T14" s="13">
        <v>0.6762299594863759</v>
      </c>
      <c r="U14" s="14">
        <v>0.32068538071391217</v>
      </c>
      <c r="V14" s="14">
        <v>1.7336740885415767</v>
      </c>
      <c r="W14" s="12">
        <v>30</v>
      </c>
      <c r="X14" s="13">
        <v>0.14437697195678736</v>
      </c>
      <c r="Y14" s="14">
        <v>0.21117322406335978</v>
      </c>
      <c r="Z14" s="13">
        <v>0.05376658817305845</v>
      </c>
      <c r="AA14" s="14">
        <v>0.014852897707333104</v>
      </c>
      <c r="AB14" s="14">
        <v>0.2574759436957423</v>
      </c>
      <c r="AC14" s="12">
        <v>30</v>
      </c>
      <c r="AD14" s="13">
        <v>0.852097696377402</v>
      </c>
      <c r="AE14" s="13"/>
      <c r="AF14" s="13"/>
      <c r="AG14" s="14">
        <v>0.6065072757525616</v>
      </c>
      <c r="AH14" s="13">
        <v>0.6650535739037995</v>
      </c>
      <c r="AI14" s="14">
        <v>0.3169580290945885</v>
      </c>
      <c r="AJ14" s="14">
        <v>1.7029306823572137</v>
      </c>
      <c r="AK14" s="12">
        <v>30</v>
      </c>
      <c r="AL14" s="13">
        <v>18.16969903462147</v>
      </c>
      <c r="AM14" s="14">
        <v>30.3700175891855</v>
      </c>
      <c r="AN14" s="13">
        <v>5.60780773346964</v>
      </c>
      <c r="AO14" s="14">
        <v>1.9914099274086083</v>
      </c>
      <c r="AP14" s="14">
        <v>32.67260371691384</v>
      </c>
      <c r="AQ14" s="12">
        <v>0</v>
      </c>
      <c r="AR14" s="15"/>
      <c r="AS14" s="16"/>
      <c r="AT14" s="15"/>
      <c r="AU14" s="16"/>
      <c r="AV14" s="16"/>
      <c r="AW14" s="12">
        <v>30</v>
      </c>
      <c r="AX14" s="17">
        <v>14.175594187850901</v>
      </c>
      <c r="AY14" s="18">
        <v>27.285458781148748</v>
      </c>
      <c r="AZ14" s="17">
        <v>1.4649821670223266</v>
      </c>
      <c r="BA14" s="18">
        <v>0.5606199797924613</v>
      </c>
      <c r="BB14" s="18">
        <v>26.37572016997719</v>
      </c>
      <c r="BC14" s="12">
        <v>0</v>
      </c>
      <c r="BD14" s="13"/>
      <c r="BE14" s="14"/>
      <c r="BF14" s="13"/>
      <c r="BG14" s="14"/>
      <c r="BH14" s="14"/>
      <c r="BI14" s="12"/>
      <c r="BJ14" s="12"/>
      <c r="BK14" s="12"/>
      <c r="BL14" s="12"/>
      <c r="BM14" s="12"/>
    </row>
    <row r="15" spans="1:65" ht="12.75">
      <c r="A15" s="2" t="s">
        <v>89</v>
      </c>
      <c r="B15" s="10">
        <v>32325</v>
      </c>
      <c r="C15" s="11">
        <v>6.5</v>
      </c>
      <c r="D15" s="11">
        <v>6.5</v>
      </c>
      <c r="E15" s="12">
        <v>30</v>
      </c>
      <c r="F15" s="13">
        <v>0.8905166733134704</v>
      </c>
      <c r="G15" s="14">
        <v>0.8167237204206914</v>
      </c>
      <c r="H15" s="13">
        <v>0.4536246636083494</v>
      </c>
      <c r="I15" s="14">
        <v>0.21491499272096437</v>
      </c>
      <c r="J15" s="14">
        <v>1.6174922672532746</v>
      </c>
      <c r="K15" s="12">
        <v>30</v>
      </c>
      <c r="L15" s="13">
        <v>1.1947378983765298</v>
      </c>
      <c r="M15" s="14">
        <v>0.6674151638423934</v>
      </c>
      <c r="N15" s="13">
        <v>0.8883354442305724</v>
      </c>
      <c r="O15" s="14">
        <v>0.560256816906416</v>
      </c>
      <c r="P15" s="14">
        <v>1.9851021840474823</v>
      </c>
      <c r="Q15" s="12">
        <v>30</v>
      </c>
      <c r="R15" s="13">
        <v>2.0713572474226347</v>
      </c>
      <c r="S15" s="14">
        <v>2.4150979786494333</v>
      </c>
      <c r="T15" s="13">
        <v>0.6051732486112207</v>
      </c>
      <c r="U15" s="14">
        <v>0.13732083978229237</v>
      </c>
      <c r="V15" s="14">
        <v>4.395939911968803</v>
      </c>
      <c r="W15" s="12">
        <v>30</v>
      </c>
      <c r="X15" s="13">
        <v>0.4198664705765759</v>
      </c>
      <c r="Y15" s="14">
        <v>0.5722871666451517</v>
      </c>
      <c r="Z15" s="13">
        <v>0.13788539731949828</v>
      </c>
      <c r="AA15" s="14">
        <v>0.018868095518600806</v>
      </c>
      <c r="AB15" s="14">
        <v>0.869663779671339</v>
      </c>
      <c r="AC15" s="12">
        <v>30</v>
      </c>
      <c r="AD15" s="13">
        <v>1.9656768567785103</v>
      </c>
      <c r="AE15" s="13"/>
      <c r="AF15" s="13"/>
      <c r="AG15" s="14">
        <v>2.281352171508888</v>
      </c>
      <c r="AH15" s="13">
        <v>0.5679627392052056</v>
      </c>
      <c r="AI15" s="14">
        <v>0.12976611723673134</v>
      </c>
      <c r="AJ15" s="14">
        <v>4.25310195012433</v>
      </c>
      <c r="AK15" s="12">
        <v>30</v>
      </c>
      <c r="AL15" s="13">
        <v>8.486601476495226</v>
      </c>
      <c r="AM15" s="14">
        <v>12.09378399827163</v>
      </c>
      <c r="AN15" s="13">
        <v>2.8994660747480303</v>
      </c>
      <c r="AO15" s="14">
        <v>1.7983390966842119</v>
      </c>
      <c r="AP15" s="14">
        <v>12.82451585424987</v>
      </c>
      <c r="AQ15" s="12">
        <v>0</v>
      </c>
      <c r="AR15" s="15"/>
      <c r="AS15" s="16"/>
      <c r="AT15" s="15"/>
      <c r="AU15" s="16"/>
      <c r="AV15" s="16"/>
      <c r="AW15" s="12">
        <v>30</v>
      </c>
      <c r="AX15" s="17">
        <v>123.56888470337347</v>
      </c>
      <c r="AY15" s="18">
        <v>195.2589204692697</v>
      </c>
      <c r="AZ15" s="17">
        <v>32.68193668262362</v>
      </c>
      <c r="BA15" s="18">
        <v>0.6331788698034537</v>
      </c>
      <c r="BB15" s="18">
        <v>241.45869645039951</v>
      </c>
      <c r="BC15" s="12">
        <v>1</v>
      </c>
      <c r="BD15" s="13">
        <v>0.5193714667804017</v>
      </c>
      <c r="BE15" s="14" t="e">
        <v>#DIV/0!</v>
      </c>
      <c r="BF15" s="13">
        <v>0.5193714667804017</v>
      </c>
      <c r="BG15" s="14">
        <v>0.5193714667804017</v>
      </c>
      <c r="BH15" s="14">
        <v>0.5193714667804017</v>
      </c>
      <c r="BI15" s="12"/>
      <c r="BJ15" s="12"/>
      <c r="BK15" s="12"/>
      <c r="BL15" s="12"/>
      <c r="BM15" s="12"/>
    </row>
    <row r="16" spans="1:65" ht="12.75">
      <c r="A16" s="2" t="s">
        <v>90</v>
      </c>
      <c r="B16" s="10">
        <v>32356</v>
      </c>
      <c r="C16" s="11">
        <v>7.5</v>
      </c>
      <c r="D16" s="11">
        <v>7.5</v>
      </c>
      <c r="E16" s="12">
        <v>30</v>
      </c>
      <c r="F16" s="13">
        <v>0.8764795464594358</v>
      </c>
      <c r="G16" s="14">
        <v>0.5365645748424198</v>
      </c>
      <c r="H16" s="13">
        <v>0.6354783217945529</v>
      </c>
      <c r="I16" s="14">
        <v>0.4203336621389092</v>
      </c>
      <c r="J16" s="14">
        <v>1.4234458132282588</v>
      </c>
      <c r="K16" s="12">
        <v>30</v>
      </c>
      <c r="L16" s="13">
        <v>1.3367035124533595</v>
      </c>
      <c r="M16" s="14">
        <v>0.4580335380399435</v>
      </c>
      <c r="N16" s="13">
        <v>1.1835349025889306</v>
      </c>
      <c r="O16" s="14">
        <v>0.941767189329225</v>
      </c>
      <c r="P16" s="14">
        <v>1.8835677096903904</v>
      </c>
      <c r="Q16" s="12">
        <v>30</v>
      </c>
      <c r="R16" s="13">
        <v>2.5383541926720574</v>
      </c>
      <c r="S16" s="14">
        <v>1.8557371807198066</v>
      </c>
      <c r="T16" s="13">
        <v>1.9963555175490344</v>
      </c>
      <c r="U16" s="14">
        <v>0.6964350612918948</v>
      </c>
      <c r="V16" s="14">
        <v>4.697823951071264</v>
      </c>
      <c r="W16" s="12">
        <v>30</v>
      </c>
      <c r="X16" s="13">
        <v>0.3762475489542642</v>
      </c>
      <c r="Y16" s="14">
        <v>0.2990803126248723</v>
      </c>
      <c r="Z16" s="13">
        <v>0.2956296473492644</v>
      </c>
      <c r="AA16" s="14">
        <v>0.07220581589097426</v>
      </c>
      <c r="AB16" s="14">
        <v>0.7611836778163447</v>
      </c>
      <c r="AC16" s="12">
        <v>30</v>
      </c>
      <c r="AD16" s="13">
        <v>2.4436526846002686</v>
      </c>
      <c r="AE16" s="13"/>
      <c r="AF16" s="13"/>
      <c r="AG16" s="14">
        <v>1.78409138723424</v>
      </c>
      <c r="AH16" s="13">
        <v>1.9219455353112247</v>
      </c>
      <c r="AI16" s="14">
        <v>0.6788706963927135</v>
      </c>
      <c r="AJ16" s="14">
        <v>4.513022476839737</v>
      </c>
      <c r="AK16" s="12">
        <v>30</v>
      </c>
      <c r="AL16" s="13">
        <v>3.5156018948680834</v>
      </c>
      <c r="AM16" s="14">
        <v>3.216044179866521</v>
      </c>
      <c r="AN16" s="13">
        <v>2.41820708253533</v>
      </c>
      <c r="AO16" s="14">
        <v>1.73816887801388</v>
      </c>
      <c r="AP16" s="14">
        <v>4.441220092413952</v>
      </c>
      <c r="AQ16" s="12">
        <v>0</v>
      </c>
      <c r="AR16" s="15"/>
      <c r="AS16" s="16"/>
      <c r="AT16" s="15"/>
      <c r="AU16" s="16"/>
      <c r="AV16" s="16"/>
      <c r="AW16" s="12">
        <v>30</v>
      </c>
      <c r="AX16" s="17">
        <v>107.69483005817617</v>
      </c>
      <c r="AY16" s="18">
        <v>105.33539822210092</v>
      </c>
      <c r="AZ16" s="17">
        <v>53.95551093310405</v>
      </c>
      <c r="BA16" s="18">
        <v>18.23847852838606</v>
      </c>
      <c r="BB16" s="18">
        <v>214.15548525940392</v>
      </c>
      <c r="BC16" s="12">
        <v>30</v>
      </c>
      <c r="BD16" s="13">
        <v>1.0432086096405901</v>
      </c>
      <c r="BE16" s="14">
        <v>0.451006679981721</v>
      </c>
      <c r="BF16" s="13">
        <v>0.9386105034364314</v>
      </c>
      <c r="BG16" s="14">
        <v>0.6218558843105456</v>
      </c>
      <c r="BH16" s="14">
        <v>1.563788599507877</v>
      </c>
      <c r="BI16" s="12"/>
      <c r="BJ16" s="12"/>
      <c r="BK16" s="12"/>
      <c r="BL16" s="12"/>
      <c r="BM16" s="12"/>
    </row>
    <row r="17" spans="1:65" ht="12.75">
      <c r="A17" s="2" t="s">
        <v>91</v>
      </c>
      <c r="B17" s="10">
        <v>32387</v>
      </c>
      <c r="C17" s="11">
        <v>8.5</v>
      </c>
      <c r="D17" s="11">
        <v>8.5</v>
      </c>
      <c r="E17" s="12">
        <v>29</v>
      </c>
      <c r="F17" s="13">
        <v>0.8872683139151223</v>
      </c>
      <c r="G17" s="14">
        <v>0.9836922556135378</v>
      </c>
      <c r="H17" s="13">
        <v>0.6178028454434322</v>
      </c>
      <c r="I17" s="14">
        <v>0.3124291588854253</v>
      </c>
      <c r="J17" s="14">
        <v>1.0726610874197084</v>
      </c>
      <c r="K17" s="12">
        <v>29</v>
      </c>
      <c r="L17" s="13">
        <v>1.004963156642632</v>
      </c>
      <c r="M17" s="14">
        <v>0.5988221083734971</v>
      </c>
      <c r="N17" s="13">
        <v>0.8000720424260173</v>
      </c>
      <c r="O17" s="14">
        <v>0.529375228402638</v>
      </c>
      <c r="P17" s="14">
        <v>1.5166623817733111</v>
      </c>
      <c r="Q17" s="12">
        <v>29</v>
      </c>
      <c r="R17" s="13">
        <v>1.4443475366273235</v>
      </c>
      <c r="S17" s="14">
        <v>1.923910779689693</v>
      </c>
      <c r="T17" s="13">
        <v>0.7128453944858942</v>
      </c>
      <c r="U17" s="14">
        <v>0.2575879530310737</v>
      </c>
      <c r="V17" s="14">
        <v>2.685185616651138</v>
      </c>
      <c r="W17" s="12">
        <v>29</v>
      </c>
      <c r="X17" s="13">
        <v>0.3764670587111598</v>
      </c>
      <c r="Y17" s="14">
        <v>0.7264493891143381</v>
      </c>
      <c r="Z17" s="13">
        <v>0.07971724846359564</v>
      </c>
      <c r="AA17" s="14">
        <v>0.04002415945238575</v>
      </c>
      <c r="AB17" s="14">
        <v>0.4843494356425391</v>
      </c>
      <c r="AC17" s="12">
        <v>29</v>
      </c>
      <c r="AD17" s="13">
        <v>1.349590777949725</v>
      </c>
      <c r="AE17" s="13">
        <f>18.1*AR17</f>
        <v>0.12395820800679315</v>
      </c>
      <c r="AF17" s="13">
        <f>AD17-AE17</f>
        <v>1.2256325699429318</v>
      </c>
      <c r="AG17" s="14">
        <v>1.7466996899197562</v>
      </c>
      <c r="AH17" s="13">
        <v>0.694671190626136</v>
      </c>
      <c r="AI17" s="14">
        <v>0.24215501621825913</v>
      </c>
      <c r="AJ17" s="14">
        <v>2.563274863699911</v>
      </c>
      <c r="AK17" s="12">
        <v>29</v>
      </c>
      <c r="AL17" s="13">
        <v>8.22379846825296</v>
      </c>
      <c r="AM17" s="14">
        <v>11.868439613185764</v>
      </c>
      <c r="AN17" s="13">
        <v>4.01352817070926</v>
      </c>
      <c r="AO17" s="14">
        <v>1.86755385944299</v>
      </c>
      <c r="AP17" s="14">
        <v>11.955160005032944</v>
      </c>
      <c r="AQ17" s="12">
        <v>27</v>
      </c>
      <c r="AR17" s="15">
        <v>0.006848519779380837</v>
      </c>
      <c r="AS17" s="16">
        <v>0.003190393539445304</v>
      </c>
      <c r="AT17" s="15">
        <v>0.006378493233082805</v>
      </c>
      <c r="AU17" s="16">
        <v>0.004152756442751908</v>
      </c>
      <c r="AV17" s="16">
        <v>0.008421571578289228</v>
      </c>
      <c r="AW17" s="12">
        <v>29</v>
      </c>
      <c r="AX17" s="17">
        <v>109.02674469713111</v>
      </c>
      <c r="AY17" s="18">
        <v>226.21328319618715</v>
      </c>
      <c r="AZ17" s="17">
        <v>25.443404996819634</v>
      </c>
      <c r="BA17" s="18">
        <v>1.326376480203247</v>
      </c>
      <c r="BB17" s="18">
        <v>179.30286608447528</v>
      </c>
      <c r="BC17" s="12">
        <v>29</v>
      </c>
      <c r="BD17" s="13">
        <v>0.5905722209308821</v>
      </c>
      <c r="BE17" s="14">
        <v>0.19739773125867077</v>
      </c>
      <c r="BF17" s="13">
        <v>0.5594164069453039</v>
      </c>
      <c r="BG17" s="14">
        <v>0.40695487554863297</v>
      </c>
      <c r="BH17" s="14">
        <v>0.7780295767418932</v>
      </c>
      <c r="BI17" s="12"/>
      <c r="BJ17" s="12"/>
      <c r="BK17" s="12"/>
      <c r="BL17" s="12"/>
      <c r="BM17" s="12"/>
    </row>
    <row r="18" spans="1:65" ht="12.75">
      <c r="A18" s="2" t="s">
        <v>92</v>
      </c>
      <c r="B18" s="10">
        <v>32417</v>
      </c>
      <c r="C18" s="11">
        <v>9.5</v>
      </c>
      <c r="D18" s="11">
        <v>9.5</v>
      </c>
      <c r="E18" s="12">
        <v>28</v>
      </c>
      <c r="F18" s="13">
        <v>0.5273528947554535</v>
      </c>
      <c r="G18" s="14">
        <v>0.3842556562321156</v>
      </c>
      <c r="H18" s="13">
        <v>0.5316018647122591</v>
      </c>
      <c r="I18" s="14">
        <v>0.15162881232625033</v>
      </c>
      <c r="J18" s="14">
        <v>0.8431794414155643</v>
      </c>
      <c r="K18" s="12">
        <v>28</v>
      </c>
      <c r="L18" s="13">
        <v>0.5821203661401482</v>
      </c>
      <c r="M18" s="14">
        <v>0.4535232863376872</v>
      </c>
      <c r="N18" s="13">
        <v>0.4974606206803598</v>
      </c>
      <c r="O18" s="14">
        <v>0.11489202440671906</v>
      </c>
      <c r="P18" s="14">
        <v>0.9760738272190227</v>
      </c>
      <c r="Q18" s="12">
        <v>28</v>
      </c>
      <c r="R18" s="13">
        <v>0.4444722023086385</v>
      </c>
      <c r="S18" s="14">
        <v>0.5915833956669284</v>
      </c>
      <c r="T18" s="13">
        <v>0.25381130515362643</v>
      </c>
      <c r="U18" s="14">
        <v>0.06457146572103177</v>
      </c>
      <c r="V18" s="14">
        <v>0.7362226518540262</v>
      </c>
      <c r="W18" s="12">
        <v>28</v>
      </c>
      <c r="X18" s="13">
        <v>0.13771344847965836</v>
      </c>
      <c r="Y18" s="14">
        <v>0.1483356558163534</v>
      </c>
      <c r="Z18" s="13">
        <v>0.09599188356654598</v>
      </c>
      <c r="AA18" s="14">
        <v>0.03652643957034827</v>
      </c>
      <c r="AB18" s="14">
        <v>0.18388806001366437</v>
      </c>
      <c r="AC18" s="12">
        <v>28</v>
      </c>
      <c r="AD18" s="13">
        <v>0.4098097273263085</v>
      </c>
      <c r="AE18" s="13">
        <f aca="true" t="shared" si="0" ref="AE18:AE81">18.1*AR18</f>
        <v>0.1030417196212108</v>
      </c>
      <c r="AF18" s="13">
        <f aca="true" t="shared" si="1" ref="AF18:AF81">AD18-AE18</f>
        <v>0.3067680077050977</v>
      </c>
      <c r="AG18" s="14">
        <v>0.5566242208038529</v>
      </c>
      <c r="AH18" s="13">
        <v>0.23444483940123148</v>
      </c>
      <c r="AI18" s="14">
        <v>0.042577030235778274</v>
      </c>
      <c r="AJ18" s="14">
        <v>0.6586258118874058</v>
      </c>
      <c r="AK18" s="12">
        <v>28</v>
      </c>
      <c r="AL18" s="13">
        <v>6.792121270267757</v>
      </c>
      <c r="AM18" s="14">
        <v>5.973853657826958</v>
      </c>
      <c r="AN18" s="13">
        <v>4.28069059713033</v>
      </c>
      <c r="AO18" s="14">
        <v>1.331043579330399</v>
      </c>
      <c r="AP18" s="14">
        <v>15.344331933203595</v>
      </c>
      <c r="AQ18" s="12">
        <v>28</v>
      </c>
      <c r="AR18" s="15">
        <v>0.005692912686254739</v>
      </c>
      <c r="AS18" s="16">
        <v>0.002657893717921521</v>
      </c>
      <c r="AT18" s="15">
        <v>0.006268913099118701</v>
      </c>
      <c r="AU18" s="16">
        <v>0.0015903659096710896</v>
      </c>
      <c r="AV18" s="16">
        <v>0.007039382409511712</v>
      </c>
      <c r="AW18" s="12">
        <v>28</v>
      </c>
      <c r="AX18" s="17">
        <v>6.697478008506885</v>
      </c>
      <c r="AY18" s="18">
        <v>10.01474975007711</v>
      </c>
      <c r="AZ18" s="17">
        <v>4.833423495271606</v>
      </c>
      <c r="BA18" s="18">
        <v>0.4764718367153247</v>
      </c>
      <c r="BB18" s="18">
        <v>9.325353324869479</v>
      </c>
      <c r="BC18" s="12">
        <v>27</v>
      </c>
      <c r="BD18" s="13">
        <v>0.42689390333144367</v>
      </c>
      <c r="BE18" s="14">
        <v>0.3340777955078853</v>
      </c>
      <c r="BF18" s="13">
        <v>0.47589788783739684</v>
      </c>
      <c r="BG18" s="14">
        <v>0.03410003289701707</v>
      </c>
      <c r="BH18" s="14">
        <v>0.7496442747507622</v>
      </c>
      <c r="BI18" s="12"/>
      <c r="BJ18" s="12"/>
      <c r="BK18" s="12"/>
      <c r="BL18" s="12"/>
      <c r="BM18" s="12"/>
    </row>
    <row r="19" spans="1:65" ht="12.75">
      <c r="A19" s="2" t="s">
        <v>93</v>
      </c>
      <c r="B19" s="10">
        <v>32448</v>
      </c>
      <c r="C19" s="11">
        <v>10.5</v>
      </c>
      <c r="D19" s="11">
        <v>10.5</v>
      </c>
      <c r="E19" s="12">
        <v>29</v>
      </c>
      <c r="F19" s="13">
        <v>0.5648730654701952</v>
      </c>
      <c r="G19" s="14">
        <v>0.16794617531834058</v>
      </c>
      <c r="H19" s="13">
        <v>0.5635390957978345</v>
      </c>
      <c r="I19" s="14">
        <v>0.3714628406967747</v>
      </c>
      <c r="J19" s="14">
        <v>0.6318967793975115</v>
      </c>
      <c r="K19" s="12">
        <v>29</v>
      </c>
      <c r="L19" s="13">
        <v>0.3964037965229602</v>
      </c>
      <c r="M19" s="14">
        <v>0.37528454155786056</v>
      </c>
      <c r="N19" s="13">
        <v>0.3121679711214805</v>
      </c>
      <c r="O19" s="14">
        <v>0.2289770328506859</v>
      </c>
      <c r="P19" s="14">
        <v>0.4257913928619925</v>
      </c>
      <c r="Q19" s="12">
        <v>29</v>
      </c>
      <c r="R19" s="13">
        <v>0.3114177511335102</v>
      </c>
      <c r="S19" s="14">
        <v>0.19352705517836355</v>
      </c>
      <c r="T19" s="13">
        <v>0.23592474558398965</v>
      </c>
      <c r="U19" s="14">
        <v>0.15364361195505605</v>
      </c>
      <c r="V19" s="14">
        <v>0.5738320855087655</v>
      </c>
      <c r="W19" s="12">
        <v>29</v>
      </c>
      <c r="X19" s="13">
        <v>0.19198524947840265</v>
      </c>
      <c r="Y19" s="14">
        <v>0.1055996396086429</v>
      </c>
      <c r="Z19" s="13">
        <v>0.22897030083114828</v>
      </c>
      <c r="AA19" s="14">
        <v>0.06345374179064939</v>
      </c>
      <c r="AB19" s="14">
        <v>0.2934330008470739</v>
      </c>
      <c r="AC19" s="12">
        <v>29</v>
      </c>
      <c r="AD19" s="13">
        <v>0.2630950638397963</v>
      </c>
      <c r="AE19" s="13">
        <f t="shared" si="0"/>
        <v>0.08529393702607997</v>
      </c>
      <c r="AF19" s="13">
        <f t="shared" si="1"/>
        <v>0.17780112681371635</v>
      </c>
      <c r="AG19" s="14">
        <v>0.1932752652254256</v>
      </c>
      <c r="AH19" s="13">
        <v>0.1625465922543405</v>
      </c>
      <c r="AI19" s="14">
        <v>0.11821217101512735</v>
      </c>
      <c r="AJ19" s="14">
        <v>0.5162002607895655</v>
      </c>
      <c r="AK19" s="12">
        <v>29</v>
      </c>
      <c r="AL19" s="13">
        <v>5.3060493667869295</v>
      </c>
      <c r="AM19" s="14">
        <v>5.323033886070506</v>
      </c>
      <c r="AN19" s="13">
        <v>2.45853171330658</v>
      </c>
      <c r="AO19" s="14">
        <v>1.6579031608332584</v>
      </c>
      <c r="AP19" s="14">
        <v>9.787006724494347</v>
      </c>
      <c r="AQ19" s="12">
        <v>29</v>
      </c>
      <c r="AR19" s="15">
        <v>0.004712372211385633</v>
      </c>
      <c r="AS19" s="16">
        <v>0.001050479234506939</v>
      </c>
      <c r="AT19" s="15">
        <v>0.004937641335521299</v>
      </c>
      <c r="AU19" s="16">
        <v>0.0037371947868139956</v>
      </c>
      <c r="AV19" s="16">
        <v>0.00594279657117922</v>
      </c>
      <c r="AW19" s="12">
        <v>29</v>
      </c>
      <c r="AX19" s="17">
        <v>1.586197386607618</v>
      </c>
      <c r="AY19" s="18">
        <v>2.433524199375216</v>
      </c>
      <c r="AZ19" s="17">
        <v>0.7444381877702169</v>
      </c>
      <c r="BA19" s="18">
        <v>0.24547368553562013</v>
      </c>
      <c r="BB19" s="18">
        <v>3.384980602842337</v>
      </c>
      <c r="BC19" s="12">
        <v>29</v>
      </c>
      <c r="BD19" s="13">
        <v>0.3458454136456038</v>
      </c>
      <c r="BE19" s="14">
        <v>0.22557791534042218</v>
      </c>
      <c r="BF19" s="13">
        <v>0.264526932766294</v>
      </c>
      <c r="BG19" s="14">
        <v>0.1218120627959271</v>
      </c>
      <c r="BH19" s="14">
        <v>0.5607288682442377</v>
      </c>
      <c r="BI19" s="12"/>
      <c r="BJ19" s="12"/>
      <c r="BK19" s="12"/>
      <c r="BL19" s="12"/>
      <c r="BM19" s="12"/>
    </row>
    <row r="20" spans="1:65" ht="12.75">
      <c r="A20" s="2" t="s">
        <v>94</v>
      </c>
      <c r="B20" s="10">
        <v>32478</v>
      </c>
      <c r="C20" s="11">
        <v>11.5</v>
      </c>
      <c r="D20" s="11">
        <v>11.5</v>
      </c>
      <c r="E20" s="12">
        <v>30</v>
      </c>
      <c r="F20" s="13">
        <v>0.6867581648553107</v>
      </c>
      <c r="G20" s="14">
        <v>0.5358225400469018</v>
      </c>
      <c r="H20" s="13">
        <v>0.5167388390640747</v>
      </c>
      <c r="I20" s="14">
        <v>0.3178843510621115</v>
      </c>
      <c r="J20" s="14">
        <v>0.9762974558539829</v>
      </c>
      <c r="K20" s="12">
        <v>30</v>
      </c>
      <c r="L20" s="13">
        <v>0.8755069837869944</v>
      </c>
      <c r="M20" s="14">
        <v>1.0038778941994573</v>
      </c>
      <c r="N20" s="13">
        <v>0.5546152457836724</v>
      </c>
      <c r="O20" s="14">
        <v>0.3967734454360122</v>
      </c>
      <c r="P20" s="14">
        <v>0.8881700201254003</v>
      </c>
      <c r="Q20" s="12">
        <v>30</v>
      </c>
      <c r="R20" s="13">
        <v>0.8860565090763916</v>
      </c>
      <c r="S20" s="14">
        <v>1.1038750485175184</v>
      </c>
      <c r="T20" s="13">
        <v>0.5738320855087655</v>
      </c>
      <c r="U20" s="14">
        <v>0.15587125695823997</v>
      </c>
      <c r="V20" s="14">
        <v>1.3484763351745166</v>
      </c>
      <c r="W20" s="12">
        <v>30</v>
      </c>
      <c r="X20" s="13">
        <v>0.28160136889848003</v>
      </c>
      <c r="Y20" s="14">
        <v>0.42015564080964185</v>
      </c>
      <c r="Z20" s="13">
        <v>0.12544208521542005</v>
      </c>
      <c r="AA20" s="14">
        <v>0.029078096722062928</v>
      </c>
      <c r="AB20" s="14">
        <v>0.38084175809354176</v>
      </c>
      <c r="AC20" s="12">
        <v>30</v>
      </c>
      <c r="AD20" s="13">
        <v>0.8151774445246438</v>
      </c>
      <c r="AE20" s="13">
        <f t="shared" si="0"/>
        <v>0.09267528084917159</v>
      </c>
      <c r="AF20" s="13">
        <f t="shared" si="1"/>
        <v>0.7225021636754723</v>
      </c>
      <c r="AG20" s="14">
        <v>1.0013950642400768</v>
      </c>
      <c r="AH20" s="13">
        <v>0.5162002607895655</v>
      </c>
      <c r="AI20" s="14">
        <v>0.14721180318009228</v>
      </c>
      <c r="AJ20" s="14">
        <v>1.2040081569239585</v>
      </c>
      <c r="AK20" s="12">
        <v>30</v>
      </c>
      <c r="AL20" s="13">
        <v>7.643584960740319</v>
      </c>
      <c r="AM20" s="14">
        <v>8.130165335209393</v>
      </c>
      <c r="AN20" s="13">
        <v>3.662436128241025</v>
      </c>
      <c r="AO20" s="14">
        <v>1.561718465866801</v>
      </c>
      <c r="AP20" s="14">
        <v>17.18548455579456</v>
      </c>
      <c r="AQ20" s="12">
        <v>30</v>
      </c>
      <c r="AR20" s="15">
        <v>0.005120181262385171</v>
      </c>
      <c r="AS20" s="16">
        <v>0.0016723985823333268</v>
      </c>
      <c r="AT20" s="15">
        <v>0.005297534901652317</v>
      </c>
      <c r="AU20" s="16">
        <v>0.0032301927160671225</v>
      </c>
      <c r="AV20" s="16">
        <v>0.00636315140795678</v>
      </c>
      <c r="AW20" s="12">
        <v>30</v>
      </c>
      <c r="AX20" s="17">
        <v>27.916300173239993</v>
      </c>
      <c r="AY20" s="18">
        <v>54.30727320840483</v>
      </c>
      <c r="AZ20" s="17">
        <v>2.7792559680803817</v>
      </c>
      <c r="BA20" s="18">
        <v>0.56072246933549</v>
      </c>
      <c r="BB20" s="18">
        <v>65.1715384978849</v>
      </c>
      <c r="BC20" s="12">
        <v>30</v>
      </c>
      <c r="BD20" s="13">
        <v>0.5017734747212877</v>
      </c>
      <c r="BE20" s="14">
        <v>0.3138106344636003</v>
      </c>
      <c r="BF20" s="13">
        <v>0.38168229868636133</v>
      </c>
      <c r="BG20" s="14">
        <v>0.28525059328259755</v>
      </c>
      <c r="BH20" s="14">
        <v>0.7956790525618231</v>
      </c>
      <c r="BI20" s="12"/>
      <c r="BJ20" s="12"/>
      <c r="BK20" s="12"/>
      <c r="BL20" s="12"/>
      <c r="BM20" s="12"/>
    </row>
    <row r="21" spans="1:65" ht="12.75">
      <c r="A21" s="2" t="s">
        <v>84</v>
      </c>
      <c r="B21" s="10">
        <v>32509</v>
      </c>
      <c r="C21" s="11">
        <v>0.5</v>
      </c>
      <c r="D21" s="11">
        <v>12.5</v>
      </c>
      <c r="E21" s="12">
        <v>27</v>
      </c>
      <c r="F21" s="13">
        <v>1.0071101018841735</v>
      </c>
      <c r="G21" s="14">
        <v>1.0073843418916975</v>
      </c>
      <c r="H21" s="13">
        <v>0.589349023052408</v>
      </c>
      <c r="I21" s="14">
        <v>0.3268118291001069</v>
      </c>
      <c r="J21" s="14">
        <v>2.139412001409272</v>
      </c>
      <c r="K21" s="12">
        <v>27</v>
      </c>
      <c r="L21" s="13">
        <v>0.5770765341244322</v>
      </c>
      <c r="M21" s="14">
        <v>0.4764831286822554</v>
      </c>
      <c r="N21" s="13">
        <v>0.3245020570681</v>
      </c>
      <c r="O21" s="14">
        <v>0.27140086525531043</v>
      </c>
      <c r="P21" s="14">
        <v>1.1455682038363426</v>
      </c>
      <c r="Q21" s="12">
        <v>27</v>
      </c>
      <c r="R21" s="13">
        <v>1.687362798770585</v>
      </c>
      <c r="S21" s="14">
        <v>2.4472147744180472</v>
      </c>
      <c r="T21" s="13">
        <v>0.3436409777319184</v>
      </c>
      <c r="U21" s="14">
        <v>0.1204210624166285</v>
      </c>
      <c r="V21" s="14">
        <v>4.190208332607172</v>
      </c>
      <c r="W21" s="12">
        <v>27</v>
      </c>
      <c r="X21" s="13">
        <v>0.625130670360519</v>
      </c>
      <c r="Y21" s="14">
        <v>1.0648989821348702</v>
      </c>
      <c r="Z21" s="13">
        <v>0.11922231363089196</v>
      </c>
      <c r="AA21" s="14">
        <v>0.03337810189122988</v>
      </c>
      <c r="AB21" s="14">
        <v>1.7401814514499159</v>
      </c>
      <c r="AC21" s="12">
        <v>27</v>
      </c>
      <c r="AD21" s="13">
        <v>1.5300174090408423</v>
      </c>
      <c r="AE21" s="13">
        <f t="shared" si="0"/>
        <v>0.08119407790334898</v>
      </c>
      <c r="AF21" s="13">
        <f t="shared" si="1"/>
        <v>1.4488233311374934</v>
      </c>
      <c r="AG21" s="14">
        <v>2.1914057312045676</v>
      </c>
      <c r="AH21" s="13">
        <v>0.3327596566933051</v>
      </c>
      <c r="AI21" s="14">
        <v>0.10992040477516622</v>
      </c>
      <c r="AJ21" s="14">
        <v>3.7125541751220816</v>
      </c>
      <c r="AK21" s="12">
        <v>27</v>
      </c>
      <c r="AL21" s="13">
        <v>8.08122011342446</v>
      </c>
      <c r="AM21" s="14">
        <v>9.429309569273064</v>
      </c>
      <c r="AN21" s="13">
        <v>4.67956542688663</v>
      </c>
      <c r="AO21" s="14">
        <v>1.236210509000213</v>
      </c>
      <c r="AP21" s="14">
        <v>11.702076223039017</v>
      </c>
      <c r="AQ21" s="12">
        <v>27</v>
      </c>
      <c r="AR21" s="15">
        <v>0.00448586065764359</v>
      </c>
      <c r="AS21" s="16">
        <v>0.0013451618600588487</v>
      </c>
      <c r="AT21" s="15">
        <v>0.004199528164102287</v>
      </c>
      <c r="AU21" s="16">
        <v>0.0032426822117842214</v>
      </c>
      <c r="AV21" s="16">
        <v>0.00636573188391454</v>
      </c>
      <c r="AW21" s="12">
        <v>0</v>
      </c>
      <c r="AX21" s="17"/>
      <c r="AY21" s="18"/>
      <c r="AZ21" s="17"/>
      <c r="BA21" s="18"/>
      <c r="BB21" s="18"/>
      <c r="BC21" s="12">
        <v>27</v>
      </c>
      <c r="BD21" s="13">
        <v>0.5029863915454196</v>
      </c>
      <c r="BE21" s="14">
        <v>0.6211631432694286</v>
      </c>
      <c r="BF21" s="13">
        <v>0.3338325205803832</v>
      </c>
      <c r="BG21" s="14">
        <v>0.30437520261775297</v>
      </c>
      <c r="BH21" s="14">
        <v>0.49396521407769467</v>
      </c>
      <c r="BI21" s="12"/>
      <c r="BJ21" s="12"/>
      <c r="BK21" s="12"/>
      <c r="BL21" s="12"/>
      <c r="BM21" s="12"/>
    </row>
    <row r="22" spans="1:65" ht="12.75">
      <c r="A22" s="2" t="s">
        <v>125</v>
      </c>
      <c r="B22" s="10">
        <v>32540</v>
      </c>
      <c r="C22" s="11">
        <v>1.5</v>
      </c>
      <c r="D22" s="11">
        <v>13.5</v>
      </c>
      <c r="E22" s="12">
        <v>17</v>
      </c>
      <c r="F22" s="13">
        <v>0.9024844830847985</v>
      </c>
      <c r="G22" s="14">
        <v>0.49083934123539696</v>
      </c>
      <c r="H22" s="13">
        <v>0.7351356061583081</v>
      </c>
      <c r="I22" s="14">
        <v>0.4261703268866982</v>
      </c>
      <c r="J22" s="14">
        <v>1.3537041926340987</v>
      </c>
      <c r="K22" s="12">
        <v>17</v>
      </c>
      <c r="L22" s="13">
        <v>0.6756697729428599</v>
      </c>
      <c r="M22" s="14">
        <v>0.5231993837548256</v>
      </c>
      <c r="N22" s="13">
        <v>0.4050379534139724</v>
      </c>
      <c r="O22" s="14">
        <v>0.2037644171950207</v>
      </c>
      <c r="P22" s="14">
        <v>1.1921612983056666</v>
      </c>
      <c r="Q22" s="12">
        <v>17</v>
      </c>
      <c r="R22" s="13">
        <v>1.8093247243525623</v>
      </c>
      <c r="S22" s="14">
        <v>1.8516924023624417</v>
      </c>
      <c r="T22" s="13">
        <v>1.3592225925047932</v>
      </c>
      <c r="U22" s="14">
        <v>0.11196423150243412</v>
      </c>
      <c r="V22" s="14">
        <v>3.7183450274256438</v>
      </c>
      <c r="W22" s="12">
        <v>17</v>
      </c>
      <c r="X22" s="13">
        <v>0.4831825909053309</v>
      </c>
      <c r="Y22" s="14">
        <v>0.43987782469178266</v>
      </c>
      <c r="Z22" s="13">
        <v>0.4267584998565103</v>
      </c>
      <c r="AA22" s="14">
        <v>0.01058338024754718</v>
      </c>
      <c r="AB22" s="14">
        <v>0.9300477174735184</v>
      </c>
      <c r="AC22" s="12">
        <v>17</v>
      </c>
      <c r="AD22" s="13">
        <v>1.6877076662216903</v>
      </c>
      <c r="AE22" s="13">
        <f t="shared" si="0"/>
        <v>0.09157164885420092</v>
      </c>
      <c r="AF22" s="13">
        <f t="shared" si="1"/>
        <v>1.5961360173674894</v>
      </c>
      <c r="AG22" s="14">
        <v>1.7469196898703152</v>
      </c>
      <c r="AH22" s="13">
        <v>1.2303779438161977</v>
      </c>
      <c r="AI22" s="14">
        <v>0.09012907497153169</v>
      </c>
      <c r="AJ22" s="14">
        <v>3.484252016937559</v>
      </c>
      <c r="AK22" s="12">
        <v>17</v>
      </c>
      <c r="AL22" s="13">
        <v>12.548721899348353</v>
      </c>
      <c r="AM22" s="14">
        <v>16.768005391565158</v>
      </c>
      <c r="AN22" s="13">
        <v>2.18171632000978</v>
      </c>
      <c r="AO22" s="14">
        <v>1.29672271902601</v>
      </c>
      <c r="AP22" s="14">
        <v>31.1173333604666</v>
      </c>
      <c r="AQ22" s="12">
        <v>17</v>
      </c>
      <c r="AR22" s="15">
        <v>0.005059207119016625</v>
      </c>
      <c r="AS22" s="16">
        <v>0.0017909189908636724</v>
      </c>
      <c r="AT22" s="15">
        <v>0.004278298597927598</v>
      </c>
      <c r="AU22" s="16">
        <v>0.00391768392097868</v>
      </c>
      <c r="AV22" s="16">
        <v>0.00673180632761589</v>
      </c>
      <c r="AW22" s="12">
        <v>0</v>
      </c>
      <c r="AX22" s="17"/>
      <c r="AY22" s="18"/>
      <c r="AZ22" s="17"/>
      <c r="BA22" s="18"/>
      <c r="BB22" s="18"/>
      <c r="BC22" s="12">
        <v>16</v>
      </c>
      <c r="BD22" s="13">
        <v>0.7863293527998824</v>
      </c>
      <c r="BE22" s="14">
        <v>1.4293210146326916</v>
      </c>
      <c r="BF22" s="13">
        <v>0.42111141025733884</v>
      </c>
      <c r="BG22" s="14">
        <v>0.2923471771149424</v>
      </c>
      <c r="BH22" s="14">
        <v>0.5893418628870418</v>
      </c>
      <c r="BI22" s="12"/>
      <c r="BJ22" s="12"/>
      <c r="BK22" s="12"/>
      <c r="BL22" s="12"/>
      <c r="BM22" s="12"/>
    </row>
    <row r="23" spans="1:65" ht="12.75">
      <c r="A23" s="2" t="s">
        <v>85</v>
      </c>
      <c r="B23" s="10">
        <v>32568</v>
      </c>
      <c r="C23" s="11">
        <v>2.5</v>
      </c>
      <c r="D23" s="11">
        <v>14.5</v>
      </c>
      <c r="E23" s="12">
        <v>31</v>
      </c>
      <c r="F23" s="13">
        <v>1.5073428104303632</v>
      </c>
      <c r="G23" s="14">
        <v>0.9694491728894212</v>
      </c>
      <c r="H23" s="13">
        <v>1.406794297958184</v>
      </c>
      <c r="I23" s="14">
        <v>0.6005635639674887</v>
      </c>
      <c r="J23" s="14">
        <v>2.2482302413278323</v>
      </c>
      <c r="K23" s="12">
        <v>31</v>
      </c>
      <c r="L23" s="13">
        <v>0.8931670674314456</v>
      </c>
      <c r="M23" s="14">
        <v>0.5129794950936235</v>
      </c>
      <c r="N23" s="13">
        <v>0.922065011720184</v>
      </c>
      <c r="O23" s="14">
        <v>0.24755264906972274</v>
      </c>
      <c r="P23" s="14">
        <v>1.4435742339101334</v>
      </c>
      <c r="Q23" s="12">
        <v>31</v>
      </c>
      <c r="R23" s="13">
        <v>1.4821326078362052</v>
      </c>
      <c r="S23" s="14">
        <v>1.025363735632028</v>
      </c>
      <c r="T23" s="13">
        <v>1.4221546727647127</v>
      </c>
      <c r="U23" s="14">
        <v>0.4497453808520919</v>
      </c>
      <c r="V23" s="14">
        <v>2.5442587409418738</v>
      </c>
      <c r="W23" s="12">
        <v>31</v>
      </c>
      <c r="X23" s="13">
        <v>0.6756866235622968</v>
      </c>
      <c r="Y23" s="14">
        <v>0.5869837084110433</v>
      </c>
      <c r="Z23" s="13">
        <v>0.5949402977443747</v>
      </c>
      <c r="AA23" s="14">
        <v>0.167558460812723</v>
      </c>
      <c r="AB23" s="14">
        <v>1.0019010834251287</v>
      </c>
      <c r="AC23" s="12">
        <v>31</v>
      </c>
      <c r="AD23" s="13">
        <v>1.3120622846855756</v>
      </c>
      <c r="AE23" s="13">
        <f t="shared" si="0"/>
        <v>0.1309856977926343</v>
      </c>
      <c r="AF23" s="13">
        <f t="shared" si="1"/>
        <v>1.1810765868929414</v>
      </c>
      <c r="AG23" s="14">
        <v>0.928874507336128</v>
      </c>
      <c r="AH23" s="13">
        <v>1.2645997329317529</v>
      </c>
      <c r="AI23" s="14">
        <v>0.3882713134489808</v>
      </c>
      <c r="AJ23" s="14">
        <v>2.3063134053732566</v>
      </c>
      <c r="AK23" s="12">
        <v>31</v>
      </c>
      <c r="AL23" s="13">
        <v>7.147159612396806</v>
      </c>
      <c r="AM23" s="14">
        <v>13.458684937506376</v>
      </c>
      <c r="AN23" s="13">
        <v>2.33778847205512</v>
      </c>
      <c r="AO23" s="14">
        <v>1.78221722787618</v>
      </c>
      <c r="AP23" s="14">
        <v>4.0422082079813055</v>
      </c>
      <c r="AQ23" s="12">
        <v>31</v>
      </c>
      <c r="AR23" s="15">
        <v>0.007236778883570956</v>
      </c>
      <c r="AS23" s="16">
        <v>0.003762834699244505</v>
      </c>
      <c r="AT23" s="15">
        <v>0.006756392053283057</v>
      </c>
      <c r="AU23" s="16">
        <v>0.003458840784674701</v>
      </c>
      <c r="AV23" s="16">
        <v>0.00871316620126379</v>
      </c>
      <c r="AW23" s="12">
        <v>0</v>
      </c>
      <c r="AX23" s="17"/>
      <c r="AY23" s="18"/>
      <c r="AZ23" s="17"/>
      <c r="BA23" s="18"/>
      <c r="BB23" s="18"/>
      <c r="BC23" s="12">
        <v>30</v>
      </c>
      <c r="BD23" s="13">
        <v>0.6319167635757125</v>
      </c>
      <c r="BE23" s="14">
        <v>0.28720386332923376</v>
      </c>
      <c r="BF23" s="13">
        <v>0.5358500297275988</v>
      </c>
      <c r="BG23" s="14">
        <v>0.35112531113654405</v>
      </c>
      <c r="BH23" s="14">
        <v>0.912648570231589</v>
      </c>
      <c r="BI23" s="12"/>
      <c r="BJ23" s="12"/>
      <c r="BK23" s="12"/>
      <c r="BL23" s="12"/>
      <c r="BM23" s="12"/>
    </row>
    <row r="24" spans="1:65" ht="12.75">
      <c r="A24" s="2" t="s">
        <v>86</v>
      </c>
      <c r="B24" s="10">
        <v>32599</v>
      </c>
      <c r="C24" s="11">
        <v>3.5</v>
      </c>
      <c r="D24" s="11">
        <v>15.5</v>
      </c>
      <c r="E24" s="12">
        <v>21</v>
      </c>
      <c r="F24" s="13">
        <v>0.8979167285715142</v>
      </c>
      <c r="G24" s="14">
        <v>0.7374689932535787</v>
      </c>
      <c r="H24" s="13">
        <v>0.49536066361123793</v>
      </c>
      <c r="I24" s="14">
        <v>0.25506326853261657</v>
      </c>
      <c r="J24" s="14">
        <v>1.8466092380051609</v>
      </c>
      <c r="K24" s="12">
        <v>21</v>
      </c>
      <c r="L24" s="13">
        <v>0.46559540869512117</v>
      </c>
      <c r="M24" s="14">
        <v>0.20748059508642008</v>
      </c>
      <c r="N24" s="13">
        <v>0.4267190363851379</v>
      </c>
      <c r="O24" s="14">
        <v>0.2985372650499931</v>
      </c>
      <c r="P24" s="14">
        <v>0.6177164399806966</v>
      </c>
      <c r="Q24" s="12">
        <v>21</v>
      </c>
      <c r="R24" s="13">
        <v>0.4206750791171836</v>
      </c>
      <c r="S24" s="14">
        <v>0.32204780703080627</v>
      </c>
      <c r="T24" s="13">
        <v>0.2891563138337977</v>
      </c>
      <c r="U24" s="14">
        <v>0.12793885158657473</v>
      </c>
      <c r="V24" s="14">
        <v>0.6765187190705781</v>
      </c>
      <c r="W24" s="12">
        <v>21</v>
      </c>
      <c r="X24" s="13">
        <v>0.2753872365372979</v>
      </c>
      <c r="Y24" s="14">
        <v>0.4510239957673133</v>
      </c>
      <c r="Z24" s="13">
        <v>0.03479277344748575</v>
      </c>
      <c r="AA24" s="14">
        <v>0.012286039332987228</v>
      </c>
      <c r="AB24" s="14">
        <v>1.0028402942541126</v>
      </c>
      <c r="AC24" s="12">
        <v>21</v>
      </c>
      <c r="AD24" s="13">
        <v>0.35136011168074566</v>
      </c>
      <c r="AE24" s="13">
        <f t="shared" si="0"/>
        <v>0.09613324044889368</v>
      </c>
      <c r="AF24" s="13">
        <f t="shared" si="1"/>
        <v>0.25522687123185195</v>
      </c>
      <c r="AG24" s="14">
        <v>0.23476376842012292</v>
      </c>
      <c r="AH24" s="13">
        <v>0.2849855089261889</v>
      </c>
      <c r="AI24" s="14">
        <v>0.12512153565270426</v>
      </c>
      <c r="AJ24" s="14">
        <v>0.5839333624465249</v>
      </c>
      <c r="AK24" s="12">
        <v>21</v>
      </c>
      <c r="AL24" s="13">
        <v>-41.440375070679856</v>
      </c>
      <c r="AM24" s="14">
        <v>165.99041807612704</v>
      </c>
      <c r="AN24" s="13">
        <v>8.66593467751808</v>
      </c>
      <c r="AO24" s="14">
        <v>1.75050020857175</v>
      </c>
      <c r="AP24" s="14">
        <v>23.812094722102206</v>
      </c>
      <c r="AQ24" s="12">
        <v>20</v>
      </c>
      <c r="AR24" s="15">
        <v>0.005311228754082523</v>
      </c>
      <c r="AS24" s="16">
        <v>0.0016356516578318878</v>
      </c>
      <c r="AT24" s="15">
        <v>0.005086397421921408</v>
      </c>
      <c r="AU24" s="16">
        <v>0.003412370050293998</v>
      </c>
      <c r="AV24" s="16">
        <v>0.007483982041793756</v>
      </c>
      <c r="AW24" s="12">
        <v>1</v>
      </c>
      <c r="AX24" s="17">
        <v>0.6248875</v>
      </c>
      <c r="AY24" s="18" t="e">
        <v>#DIV/0!</v>
      </c>
      <c r="AZ24" s="17">
        <v>0.6248875</v>
      </c>
      <c r="BA24" s="18">
        <v>0.6248875</v>
      </c>
      <c r="BB24" s="18">
        <v>0.6248875</v>
      </c>
      <c r="BC24" s="12">
        <v>21</v>
      </c>
      <c r="BD24" s="13">
        <v>0.6179017314508382</v>
      </c>
      <c r="BE24" s="14">
        <v>0.4110083949875366</v>
      </c>
      <c r="BF24" s="13">
        <v>0.5381257452117082</v>
      </c>
      <c r="BG24" s="14">
        <v>0.3965711576973391</v>
      </c>
      <c r="BH24" s="14">
        <v>0.593549656216866</v>
      </c>
      <c r="BI24" s="12"/>
      <c r="BJ24" s="12"/>
      <c r="BK24" s="12"/>
      <c r="BL24" s="12"/>
      <c r="BM24" s="12"/>
    </row>
    <row r="25" spans="1:65" ht="12.75">
      <c r="A25" s="2" t="s">
        <v>87</v>
      </c>
      <c r="B25" s="10">
        <v>32629</v>
      </c>
      <c r="C25" s="11">
        <v>4.5</v>
      </c>
      <c r="D25" s="11">
        <v>16.5</v>
      </c>
      <c r="E25" s="12">
        <v>23</v>
      </c>
      <c r="F25" s="13">
        <v>0.4914864710938168</v>
      </c>
      <c r="G25" s="14">
        <v>0.6015884394900989</v>
      </c>
      <c r="H25" s="13">
        <v>0.2908517532265885</v>
      </c>
      <c r="I25" s="14">
        <v>0.11848318499967773</v>
      </c>
      <c r="J25" s="14">
        <v>0.6881493390474152</v>
      </c>
      <c r="K25" s="12">
        <v>23</v>
      </c>
      <c r="L25" s="13">
        <v>0.7759531504396164</v>
      </c>
      <c r="M25" s="14">
        <v>0.4465681849615628</v>
      </c>
      <c r="N25" s="13">
        <v>0.8983976968139896</v>
      </c>
      <c r="O25" s="14">
        <v>0.36292920139353263</v>
      </c>
      <c r="P25" s="14">
        <v>1.1354354443730317</v>
      </c>
      <c r="Q25" s="12">
        <v>23</v>
      </c>
      <c r="R25" s="13">
        <v>0.5657293262329604</v>
      </c>
      <c r="S25" s="14">
        <v>0.4205020400966155</v>
      </c>
      <c r="T25" s="13">
        <v>0.5491273641136195</v>
      </c>
      <c r="U25" s="14">
        <v>0.27122393084386137</v>
      </c>
      <c r="V25" s="14">
        <v>0.7350727373199466</v>
      </c>
      <c r="W25" s="12">
        <v>23</v>
      </c>
      <c r="X25" s="13">
        <v>0.15501320747095246</v>
      </c>
      <c r="Y25" s="14">
        <v>0.13201988442508897</v>
      </c>
      <c r="Z25" s="13">
        <v>0.11673097899761034</v>
      </c>
      <c r="AA25" s="14">
        <v>0.053747785358657554</v>
      </c>
      <c r="AB25" s="14">
        <v>0.23421428941577063</v>
      </c>
      <c r="AC25" s="12">
        <v>23</v>
      </c>
      <c r="AD25" s="13">
        <v>0.5267125019125217</v>
      </c>
      <c r="AE25" s="13">
        <f t="shared" si="0"/>
        <v>0.11911349494991716</v>
      </c>
      <c r="AF25" s="13">
        <f t="shared" si="1"/>
        <v>0.40759900696260454</v>
      </c>
      <c r="AG25" s="14">
        <v>0.3954189052768052</v>
      </c>
      <c r="AH25" s="13">
        <v>0.5244752723189575</v>
      </c>
      <c r="AI25" s="14">
        <v>0.2621241039034866</v>
      </c>
      <c r="AJ25" s="14">
        <v>0.6805715440694406</v>
      </c>
      <c r="AK25" s="12">
        <v>23</v>
      </c>
      <c r="AL25" s="13">
        <v>-22.783838259633185</v>
      </c>
      <c r="AM25" s="14">
        <v>127.27017838493366</v>
      </c>
      <c r="AN25" s="13">
        <v>1.74141048823403</v>
      </c>
      <c r="AO25" s="14">
        <v>0.19280007538624708</v>
      </c>
      <c r="AP25" s="14">
        <v>6.687925837123759</v>
      </c>
      <c r="AQ25" s="12">
        <v>21</v>
      </c>
      <c r="AR25" s="15">
        <v>0.006580856074581058</v>
      </c>
      <c r="AS25" s="16">
        <v>0.003988666485952356</v>
      </c>
      <c r="AT25" s="15">
        <v>0.005597562142031173</v>
      </c>
      <c r="AU25" s="16">
        <v>0.004065748852813529</v>
      </c>
      <c r="AV25" s="16">
        <v>0.007554300142156459</v>
      </c>
      <c r="AW25" s="12">
        <v>19</v>
      </c>
      <c r="AX25" s="17">
        <v>11.283007105263158</v>
      </c>
      <c r="AY25" s="18">
        <v>14.871332206682709</v>
      </c>
      <c r="AZ25" s="17">
        <v>2.8286249999999997</v>
      </c>
      <c r="BA25" s="18">
        <v>0.8972435</v>
      </c>
      <c r="BB25" s="18">
        <v>31.38964999999998</v>
      </c>
      <c r="BC25" s="12">
        <v>23</v>
      </c>
      <c r="BD25" s="13">
        <v>0.5756815200443874</v>
      </c>
      <c r="BE25" s="14">
        <v>0.5131762184352893</v>
      </c>
      <c r="BF25" s="13">
        <v>0.4798677659586206</v>
      </c>
      <c r="BG25" s="14">
        <v>0.21128630953818503</v>
      </c>
      <c r="BH25" s="14">
        <v>0.857490447796294</v>
      </c>
      <c r="BI25" s="12"/>
      <c r="BJ25" s="12"/>
      <c r="BK25" s="12"/>
      <c r="BL25" s="12"/>
      <c r="BM25" s="12"/>
    </row>
    <row r="26" spans="1:65" ht="12.75">
      <c r="A26" s="2" t="s">
        <v>88</v>
      </c>
      <c r="B26" s="10">
        <v>32660</v>
      </c>
      <c r="C26" s="11">
        <v>5.5</v>
      </c>
      <c r="D26" s="11">
        <v>17.5</v>
      </c>
      <c r="E26" s="12">
        <v>13</v>
      </c>
      <c r="F26" s="13">
        <v>0.1559851281774049</v>
      </c>
      <c r="G26" s="14">
        <v>0.14684201984068984</v>
      </c>
      <c r="H26" s="13">
        <v>0.12856276131053448</v>
      </c>
      <c r="I26" s="14">
        <v>0.05028998261986106</v>
      </c>
      <c r="J26" s="14">
        <v>0.23033621214365382</v>
      </c>
      <c r="K26" s="12">
        <v>13</v>
      </c>
      <c r="L26" s="13">
        <v>1.09085683040296</v>
      </c>
      <c r="M26" s="14">
        <v>0.31672731525127684</v>
      </c>
      <c r="N26" s="13">
        <v>1.046955575767322</v>
      </c>
      <c r="O26" s="14">
        <v>0.8683245648327615</v>
      </c>
      <c r="P26" s="14">
        <v>1.5044899051001495</v>
      </c>
      <c r="Q26" s="12">
        <v>13</v>
      </c>
      <c r="R26" s="13">
        <v>0.5889690340048275</v>
      </c>
      <c r="S26" s="14">
        <v>0.3822019537251051</v>
      </c>
      <c r="T26" s="13">
        <v>0.5752813206212092</v>
      </c>
      <c r="U26" s="14">
        <v>0.27885133279997665</v>
      </c>
      <c r="V26" s="14">
        <v>1.0430453925582162</v>
      </c>
      <c r="W26" s="12">
        <v>13</v>
      </c>
      <c r="X26" s="13">
        <v>0.2289358819447139</v>
      </c>
      <c r="Y26" s="14">
        <v>0.16297695897693643</v>
      </c>
      <c r="Z26" s="13">
        <v>0.17534447097942413</v>
      </c>
      <c r="AA26" s="14">
        <v>0.06428554842686758</v>
      </c>
      <c r="AB26" s="14">
        <v>0.44944972082748597</v>
      </c>
      <c r="AC26" s="12">
        <v>13</v>
      </c>
      <c r="AD26" s="13">
        <v>0.531345872519343</v>
      </c>
      <c r="AE26" s="13">
        <f t="shared" si="0"/>
        <v>0.0942396237887124</v>
      </c>
      <c r="AF26" s="13">
        <f t="shared" si="1"/>
        <v>0.43710624873063053</v>
      </c>
      <c r="AG26" s="14">
        <v>0.37573801811652674</v>
      </c>
      <c r="AH26" s="13">
        <v>0.5591006480821666</v>
      </c>
      <c r="AI26" s="14">
        <v>0.2103112708778758</v>
      </c>
      <c r="AJ26" s="14">
        <v>0.9246089042771941</v>
      </c>
      <c r="AK26" s="12">
        <v>13</v>
      </c>
      <c r="AL26" s="13">
        <v>0.6768998930365785</v>
      </c>
      <c r="AM26" s="14">
        <v>0.3405134843664365</v>
      </c>
      <c r="AN26" s="13">
        <v>0.764057007809512</v>
      </c>
      <c r="AO26" s="14">
        <v>0.3253186079656244</v>
      </c>
      <c r="AP26" s="14">
        <v>0.983415633158337</v>
      </c>
      <c r="AQ26" s="12">
        <v>12</v>
      </c>
      <c r="AR26" s="15">
        <v>0.005206609049100132</v>
      </c>
      <c r="AS26" s="16">
        <v>0.0026990068407977998</v>
      </c>
      <c r="AT26" s="15">
        <v>0.004980804433017816</v>
      </c>
      <c r="AU26" s="16">
        <v>0.002870696088658207</v>
      </c>
      <c r="AV26" s="16">
        <v>0.0060834804625680815</v>
      </c>
      <c r="AW26" s="12">
        <v>11</v>
      </c>
      <c r="AX26" s="17">
        <v>28.239665909090903</v>
      </c>
      <c r="AY26" s="18">
        <v>32.44043782452944</v>
      </c>
      <c r="AZ26" s="17">
        <v>8.2445</v>
      </c>
      <c r="BA26" s="18">
        <v>2.5206750000000007</v>
      </c>
      <c r="BB26" s="18">
        <v>70.357</v>
      </c>
      <c r="BC26" s="12">
        <v>13</v>
      </c>
      <c r="BD26" s="13">
        <v>0.1944627133540272</v>
      </c>
      <c r="BE26" s="14">
        <v>0.13701811124117752</v>
      </c>
      <c r="BF26" s="13">
        <v>0.19470575751355862</v>
      </c>
      <c r="BG26" s="14">
        <v>0.07271724798117192</v>
      </c>
      <c r="BH26" s="14">
        <v>0.23668261169715432</v>
      </c>
      <c r="BI26" s="12"/>
      <c r="BJ26" s="12"/>
      <c r="BK26" s="12"/>
      <c r="BL26" s="12"/>
      <c r="BM26" s="12"/>
    </row>
    <row r="27" spans="1:65" ht="12.75">
      <c r="A27" s="2" t="s">
        <v>89</v>
      </c>
      <c r="B27" s="10">
        <v>32690</v>
      </c>
      <c r="C27" s="11">
        <v>6.5</v>
      </c>
      <c r="D27" s="11">
        <v>18.5</v>
      </c>
      <c r="E27" s="12">
        <v>23</v>
      </c>
      <c r="F27" s="13">
        <v>0.6716908292107447</v>
      </c>
      <c r="G27" s="14">
        <v>0.6857042964891416</v>
      </c>
      <c r="H27" s="13">
        <v>0.4162599241343563</v>
      </c>
      <c r="I27" s="14">
        <v>0.1416999272647413</v>
      </c>
      <c r="J27" s="14">
        <v>1.1951921264926575</v>
      </c>
      <c r="K27" s="12">
        <v>23</v>
      </c>
      <c r="L27" s="13">
        <v>1.5581930085887377</v>
      </c>
      <c r="M27" s="14">
        <v>0.8131064386126938</v>
      </c>
      <c r="N27" s="13">
        <v>1.3812675259322644</v>
      </c>
      <c r="O27" s="14">
        <v>0.8105201480615214</v>
      </c>
      <c r="P27" s="14">
        <v>2.241840440301585</v>
      </c>
      <c r="Q27" s="12">
        <v>23</v>
      </c>
      <c r="R27" s="13">
        <v>2.1666985718918355</v>
      </c>
      <c r="S27" s="14">
        <v>1.998026004365045</v>
      </c>
      <c r="T27" s="13">
        <v>1.4794521047783102</v>
      </c>
      <c r="U27" s="14">
        <v>0.2958149505536068</v>
      </c>
      <c r="V27" s="14">
        <v>4.669197556546088</v>
      </c>
      <c r="W27" s="12">
        <v>23</v>
      </c>
      <c r="X27" s="13">
        <v>0.4618113323125698</v>
      </c>
      <c r="Y27" s="14">
        <v>0.48516264074887994</v>
      </c>
      <c r="Z27" s="13">
        <v>0.2653207637686747</v>
      </c>
      <c r="AA27" s="14">
        <v>0.12379675373652782</v>
      </c>
      <c r="AB27" s="14">
        <v>0.8396960509967725</v>
      </c>
      <c r="AC27" s="12">
        <v>23</v>
      </c>
      <c r="AD27" s="13">
        <v>2.050460659548762</v>
      </c>
      <c r="AE27" s="13">
        <f t="shared" si="0"/>
        <v>0.11073476792690522</v>
      </c>
      <c r="AF27" s="13">
        <f t="shared" si="1"/>
        <v>1.9397258916218567</v>
      </c>
      <c r="AG27" s="14">
        <v>1.8899215539114433</v>
      </c>
      <c r="AH27" s="13">
        <v>1.3880268286236546</v>
      </c>
      <c r="AI27" s="14">
        <v>0.27278499151656294</v>
      </c>
      <c r="AJ27" s="14">
        <v>4.496089718119834</v>
      </c>
      <c r="AK27" s="12">
        <v>23</v>
      </c>
      <c r="AL27" s="13">
        <v>1.2596333833654938</v>
      </c>
      <c r="AM27" s="14">
        <v>0.6882819901704358</v>
      </c>
      <c r="AN27" s="13">
        <v>1.37737536960872</v>
      </c>
      <c r="AO27" s="14">
        <v>0.972792166569258</v>
      </c>
      <c r="AP27" s="14">
        <v>1.6726369098237897</v>
      </c>
      <c r="AQ27" s="12">
        <v>19</v>
      </c>
      <c r="AR27" s="15">
        <v>0.006117942979387028</v>
      </c>
      <c r="AS27" s="16">
        <v>0.005235726428433581</v>
      </c>
      <c r="AT27" s="15">
        <v>0.004113131456712528</v>
      </c>
      <c r="AU27" s="16">
        <v>0.002468863551681828</v>
      </c>
      <c r="AV27" s="16">
        <v>0.009150577282055835</v>
      </c>
      <c r="AW27" s="12">
        <v>23</v>
      </c>
      <c r="AX27" s="17">
        <v>70.51498967391304</v>
      </c>
      <c r="AY27" s="18">
        <v>92.6208045271152</v>
      </c>
      <c r="AZ27" s="17">
        <v>46.975</v>
      </c>
      <c r="BA27" s="18">
        <v>0.543237</v>
      </c>
      <c r="BB27" s="18">
        <v>159.173</v>
      </c>
      <c r="BC27" s="12">
        <v>23</v>
      </c>
      <c r="BD27" s="13">
        <v>0.5448867708110655</v>
      </c>
      <c r="BE27" s="14">
        <v>0.4696100938128038</v>
      </c>
      <c r="BF27" s="13">
        <v>0.3606159075911567</v>
      </c>
      <c r="BG27" s="14">
        <v>0.10712179057424961</v>
      </c>
      <c r="BH27" s="14">
        <v>0.98622075667005</v>
      </c>
      <c r="BI27" s="12"/>
      <c r="BJ27" s="12"/>
      <c r="BK27" s="12"/>
      <c r="BL27" s="12"/>
      <c r="BM27" s="12"/>
    </row>
    <row r="28" spans="1:65" ht="12.75">
      <c r="A28" s="2" t="s">
        <v>90</v>
      </c>
      <c r="B28" s="10">
        <v>32721</v>
      </c>
      <c r="C28" s="11">
        <v>7.5</v>
      </c>
      <c r="D28" s="11">
        <v>19.5</v>
      </c>
      <c r="E28" s="12">
        <v>21</v>
      </c>
      <c r="F28" s="13">
        <v>0.4585654851696236</v>
      </c>
      <c r="G28" s="14">
        <v>0.3830064985860248</v>
      </c>
      <c r="H28" s="13">
        <v>0.5023628330466932</v>
      </c>
      <c r="I28" s="14">
        <v>0.11449819947184088</v>
      </c>
      <c r="J28" s="14">
        <v>0.6095888502355505</v>
      </c>
      <c r="K28" s="12">
        <v>21</v>
      </c>
      <c r="L28" s="13">
        <v>1.3185830767942046</v>
      </c>
      <c r="M28" s="14">
        <v>0.41040524397445155</v>
      </c>
      <c r="N28" s="13">
        <v>1.2577574385694483</v>
      </c>
      <c r="O28" s="14">
        <v>1.026902431553661</v>
      </c>
      <c r="P28" s="14">
        <v>1.6132890951536643</v>
      </c>
      <c r="Q28" s="12">
        <v>21</v>
      </c>
      <c r="R28" s="13">
        <v>1.656927978604804</v>
      </c>
      <c r="S28" s="14">
        <v>1.2505002930885663</v>
      </c>
      <c r="T28" s="13">
        <v>1.6420580622093908</v>
      </c>
      <c r="U28" s="14">
        <v>0.30857485833672804</v>
      </c>
      <c r="V28" s="14">
        <v>2.5495512764195447</v>
      </c>
      <c r="W28" s="12">
        <v>21</v>
      </c>
      <c r="X28" s="13">
        <v>0.3243796569342618</v>
      </c>
      <c r="Y28" s="14">
        <v>0.28527358534497715</v>
      </c>
      <c r="Z28" s="13">
        <v>0.2574143037238954</v>
      </c>
      <c r="AA28" s="14">
        <v>0.06307177904482868</v>
      </c>
      <c r="AB28" s="14">
        <v>0.44661749480951607</v>
      </c>
      <c r="AC28" s="12">
        <v>21</v>
      </c>
      <c r="AD28" s="13">
        <v>1.5752816189544503</v>
      </c>
      <c r="AE28" s="13">
        <f t="shared" si="0"/>
        <v>0.07808125717644517</v>
      </c>
      <c r="AF28" s="13">
        <f t="shared" si="1"/>
        <v>1.4972003617780052</v>
      </c>
      <c r="AG28" s="14">
        <v>1.192504882943356</v>
      </c>
      <c r="AH28" s="13">
        <v>1.6414172357565076</v>
      </c>
      <c r="AI28" s="14">
        <v>0.2934586514841149</v>
      </c>
      <c r="AJ28" s="14">
        <v>2.443449689398176</v>
      </c>
      <c r="AK28" s="12">
        <v>21</v>
      </c>
      <c r="AL28" s="13">
        <v>4.549832335352902</v>
      </c>
      <c r="AM28" s="14">
        <v>16.730800810255392</v>
      </c>
      <c r="AN28" s="13">
        <v>1.28556545479394</v>
      </c>
      <c r="AO28" s="14">
        <v>0.9674803605642684</v>
      </c>
      <c r="AP28" s="14">
        <v>1.49848493572758</v>
      </c>
      <c r="AQ28" s="12">
        <v>17</v>
      </c>
      <c r="AR28" s="15">
        <v>0.004313881611958296</v>
      </c>
      <c r="AS28" s="16">
        <v>0.0017586204599463519</v>
      </c>
      <c r="AT28" s="15">
        <v>0.003962642665753195</v>
      </c>
      <c r="AU28" s="16">
        <v>0.0030180725524387923</v>
      </c>
      <c r="AV28" s="16">
        <v>0.005451944687117587</v>
      </c>
      <c r="AW28" s="12">
        <v>19</v>
      </c>
      <c r="AX28" s="17">
        <v>72.3769842105263</v>
      </c>
      <c r="AY28" s="18">
        <v>59.968997033282506</v>
      </c>
      <c r="AZ28" s="17">
        <v>51.075</v>
      </c>
      <c r="BA28" s="18">
        <v>15.670684999999997</v>
      </c>
      <c r="BB28" s="18">
        <v>154.052</v>
      </c>
      <c r="BC28" s="12">
        <v>21</v>
      </c>
      <c r="BD28" s="13">
        <v>0.4474187642671139</v>
      </c>
      <c r="BE28" s="14">
        <v>0.31968009685559934</v>
      </c>
      <c r="BF28" s="13">
        <v>0.4046055316871214</v>
      </c>
      <c r="BG28" s="14">
        <v>0.09769966886675305</v>
      </c>
      <c r="BH28" s="14">
        <v>0.7533864110585591</v>
      </c>
      <c r="BI28" s="12"/>
      <c r="BJ28" s="12"/>
      <c r="BK28" s="12"/>
      <c r="BL28" s="12"/>
      <c r="BM28" s="12"/>
    </row>
    <row r="29" spans="1:65" ht="12.75">
      <c r="A29" s="2" t="s">
        <v>91</v>
      </c>
      <c r="B29" s="10">
        <v>32752</v>
      </c>
      <c r="C29" s="11">
        <v>8.5</v>
      </c>
      <c r="D29" s="11">
        <v>20.5</v>
      </c>
      <c r="E29" s="12">
        <v>17</v>
      </c>
      <c r="F29" s="13">
        <v>0.4567079179949595</v>
      </c>
      <c r="G29" s="14">
        <v>0.39963694049902965</v>
      </c>
      <c r="H29" s="13">
        <v>0.3647926246216759</v>
      </c>
      <c r="I29" s="14">
        <v>0.10030996540999382</v>
      </c>
      <c r="J29" s="14">
        <v>0.8727138874327967</v>
      </c>
      <c r="K29" s="12">
        <v>17</v>
      </c>
      <c r="L29" s="13">
        <v>0.9486094254895102</v>
      </c>
      <c r="M29" s="14">
        <v>0.513231607839096</v>
      </c>
      <c r="N29" s="13">
        <v>0.7880491450392966</v>
      </c>
      <c r="O29" s="14">
        <v>0.5016613291177411</v>
      </c>
      <c r="P29" s="14">
        <v>1.5229107562417297</v>
      </c>
      <c r="Q29" s="12">
        <v>17</v>
      </c>
      <c r="R29" s="13">
        <v>1.0629600289721945</v>
      </c>
      <c r="S29" s="14">
        <v>1.6116581062554411</v>
      </c>
      <c r="T29" s="13">
        <v>0.3162544625842839</v>
      </c>
      <c r="U29" s="14">
        <v>0.1988443636876161</v>
      </c>
      <c r="V29" s="14">
        <v>1.9288856237356418</v>
      </c>
      <c r="W29" s="12">
        <v>17</v>
      </c>
      <c r="X29" s="13">
        <v>0.2587825379642449</v>
      </c>
      <c r="Y29" s="14">
        <v>0.2379078373465972</v>
      </c>
      <c r="Z29" s="13">
        <v>0.217201719733023</v>
      </c>
      <c r="AA29" s="14">
        <v>0.07047993418833597</v>
      </c>
      <c r="AB29" s="14">
        <v>0.43778243203788697</v>
      </c>
      <c r="AC29" s="12">
        <v>17</v>
      </c>
      <c r="AD29" s="13">
        <v>0.9978244641665941</v>
      </c>
      <c r="AE29" s="13">
        <f t="shared" si="0"/>
        <v>0.1335637080661485</v>
      </c>
      <c r="AF29" s="13">
        <f t="shared" si="1"/>
        <v>0.8642607561004456</v>
      </c>
      <c r="AG29" s="14">
        <v>1.5703990435225021</v>
      </c>
      <c r="AH29" s="13">
        <v>0.261584789727482</v>
      </c>
      <c r="AI29" s="14">
        <v>0.16415556065795328</v>
      </c>
      <c r="AJ29" s="14">
        <v>1.8731988393250096</v>
      </c>
      <c r="AK29" s="12">
        <v>17</v>
      </c>
      <c r="AL29" s="13">
        <v>1.6448341984905643</v>
      </c>
      <c r="AM29" s="14">
        <v>1.482057482907846</v>
      </c>
      <c r="AN29" s="13">
        <v>1.49999624663311</v>
      </c>
      <c r="AO29" s="14">
        <v>1.0842050226389968</v>
      </c>
      <c r="AP29" s="14">
        <v>2.0425025155500065</v>
      </c>
      <c r="AQ29" s="12">
        <v>11</v>
      </c>
      <c r="AR29" s="15">
        <v>0.007379210390394944</v>
      </c>
      <c r="AS29" s="16">
        <v>0.008385358180716044</v>
      </c>
      <c r="AT29" s="15">
        <v>0.004727015411989103</v>
      </c>
      <c r="AU29" s="16">
        <v>0.0033848110179888783</v>
      </c>
      <c r="AV29" s="16">
        <v>0.00761325137992371</v>
      </c>
      <c r="AW29" s="12">
        <v>14</v>
      </c>
      <c r="AX29" s="17">
        <v>20.86257589285714</v>
      </c>
      <c r="AY29" s="18">
        <v>35.440863946916316</v>
      </c>
      <c r="AZ29" s="17">
        <v>1.4071875</v>
      </c>
      <c r="BA29" s="18">
        <v>0.27389250000000004</v>
      </c>
      <c r="BB29" s="18">
        <v>57.78489999999999</v>
      </c>
      <c r="BC29" s="12">
        <v>17</v>
      </c>
      <c r="BD29" s="13">
        <v>0.3390803457801362</v>
      </c>
      <c r="BE29" s="14">
        <v>0.3957377913170033</v>
      </c>
      <c r="BF29" s="13">
        <v>0.08778869903269153</v>
      </c>
      <c r="BG29" s="14">
        <v>0.042087703379109546</v>
      </c>
      <c r="BH29" s="14">
        <v>0.8520366640109939</v>
      </c>
      <c r="BI29" s="12"/>
      <c r="BJ29" s="12"/>
      <c r="BK29" s="12"/>
      <c r="BL29" s="12"/>
      <c r="BM29" s="12"/>
    </row>
    <row r="30" spans="1:65" ht="12.75">
      <c r="A30" s="2" t="s">
        <v>92</v>
      </c>
      <c r="B30" s="10">
        <v>32782</v>
      </c>
      <c r="C30" s="11">
        <v>9.5</v>
      </c>
      <c r="D30" s="11">
        <v>21.5</v>
      </c>
      <c r="E30" s="12">
        <v>17</v>
      </c>
      <c r="F30" s="13">
        <v>0.5399088242769976</v>
      </c>
      <c r="G30" s="14">
        <v>0.564060930628792</v>
      </c>
      <c r="H30" s="13">
        <v>0.31978263434825405</v>
      </c>
      <c r="I30" s="14">
        <v>0.07459926906457143</v>
      </c>
      <c r="J30" s="14">
        <v>0.9826324497907377</v>
      </c>
      <c r="K30" s="12">
        <v>16</v>
      </c>
      <c r="L30" s="13">
        <v>0.4157055697895953</v>
      </c>
      <c r="M30" s="14">
        <v>0.24496216777167973</v>
      </c>
      <c r="N30" s="13">
        <v>0.36416547060888965</v>
      </c>
      <c r="O30" s="14">
        <v>0.1950343561529701</v>
      </c>
      <c r="P30" s="14">
        <v>0.6730963932700929</v>
      </c>
      <c r="Q30" s="12">
        <v>17</v>
      </c>
      <c r="R30" s="13">
        <v>0.6781450816554111</v>
      </c>
      <c r="S30" s="14">
        <v>0.677160785698382</v>
      </c>
      <c r="T30" s="13">
        <v>0.4165546744212414</v>
      </c>
      <c r="U30" s="14">
        <v>0.13019149698832097</v>
      </c>
      <c r="V30" s="14">
        <v>1.5475584946911312</v>
      </c>
      <c r="W30" s="12">
        <v>17</v>
      </c>
      <c r="X30" s="13">
        <v>0.24354886590655483</v>
      </c>
      <c r="Y30" s="14">
        <v>0.34085438936227963</v>
      </c>
      <c r="Z30" s="13">
        <v>0.18742409294158505</v>
      </c>
      <c r="AA30" s="14">
        <v>-0.055498084248250444</v>
      </c>
      <c r="AB30" s="14">
        <v>0.5558773563925765</v>
      </c>
      <c r="AC30" s="12">
        <v>17</v>
      </c>
      <c r="AD30" s="13">
        <v>0.6168438321067313</v>
      </c>
      <c r="AE30" s="13">
        <f t="shared" si="0"/>
        <v>0.1324395642907252</v>
      </c>
      <c r="AF30" s="13">
        <f t="shared" si="1"/>
        <v>0.4844042678160061</v>
      </c>
      <c r="AG30" s="14">
        <v>0.6085259722818677</v>
      </c>
      <c r="AH30" s="13">
        <v>0.382869931958088</v>
      </c>
      <c r="AI30" s="14">
        <v>0.12816342648778078</v>
      </c>
      <c r="AJ30" s="14">
        <v>1.4068332184613461</v>
      </c>
      <c r="AK30" s="12">
        <v>17</v>
      </c>
      <c r="AL30" s="13">
        <v>4.256077490246138</v>
      </c>
      <c r="AM30" s="14">
        <v>13.222658807126148</v>
      </c>
      <c r="AN30" s="13">
        <v>1.82081228558984</v>
      </c>
      <c r="AO30" s="14">
        <v>-1.1915028308063416</v>
      </c>
      <c r="AP30" s="14">
        <v>2.38790976939811</v>
      </c>
      <c r="AQ30" s="12">
        <v>14</v>
      </c>
      <c r="AR30" s="15">
        <v>0.007317102999487579</v>
      </c>
      <c r="AS30" s="16">
        <v>0.003973057369654553</v>
      </c>
      <c r="AT30" s="15">
        <v>0.007594634134144712</v>
      </c>
      <c r="AU30" s="16">
        <v>0.0032588887595021996</v>
      </c>
      <c r="AV30" s="16">
        <v>0.011362640511093822</v>
      </c>
      <c r="AW30" s="12">
        <v>14</v>
      </c>
      <c r="AX30" s="17">
        <v>8.032571160714287</v>
      </c>
      <c r="AY30" s="18">
        <v>16.765491411173272</v>
      </c>
      <c r="AZ30" s="17">
        <v>1.0600125</v>
      </c>
      <c r="BA30" s="18">
        <v>0.23</v>
      </c>
      <c r="BB30" s="18">
        <v>11.24343</v>
      </c>
      <c r="BC30" s="12">
        <v>17</v>
      </c>
      <c r="BD30" s="13">
        <v>0.20014279063062163</v>
      </c>
      <c r="BE30" s="14">
        <v>0.15822338176301</v>
      </c>
      <c r="BF30" s="13">
        <v>0.1557162324299046</v>
      </c>
      <c r="BG30" s="14">
        <v>0.09632531997888534</v>
      </c>
      <c r="BH30" s="14">
        <v>0.36776203141545805</v>
      </c>
      <c r="BI30" s="12"/>
      <c r="BJ30" s="12"/>
      <c r="BK30" s="12"/>
      <c r="BL30" s="12"/>
      <c r="BM30" s="12"/>
    </row>
    <row r="31" spans="1:65" ht="12.75">
      <c r="A31" s="2" t="s">
        <v>93</v>
      </c>
      <c r="B31" s="10">
        <v>32813</v>
      </c>
      <c r="C31" s="11">
        <v>10.5</v>
      </c>
      <c r="D31" s="11">
        <v>22.5</v>
      </c>
      <c r="E31" s="12">
        <v>17</v>
      </c>
      <c r="F31" s="13">
        <v>0.5981360860274109</v>
      </c>
      <c r="G31" s="14">
        <v>0.47442987268265324</v>
      </c>
      <c r="H31" s="13">
        <v>0.49077990652764253</v>
      </c>
      <c r="I31" s="14">
        <v>0.17566135499310526</v>
      </c>
      <c r="J31" s="14">
        <v>1.173312739552291</v>
      </c>
      <c r="K31" s="12">
        <v>17</v>
      </c>
      <c r="L31" s="13">
        <v>0.40977151606291334</v>
      </c>
      <c r="M31" s="14">
        <v>0.3435694641269536</v>
      </c>
      <c r="N31" s="13">
        <v>0.3429163215192276</v>
      </c>
      <c r="O31" s="14">
        <v>0.16943560467124819</v>
      </c>
      <c r="P31" s="14">
        <v>0.46730601743034916</v>
      </c>
      <c r="Q31" s="12">
        <v>17</v>
      </c>
      <c r="R31" s="13">
        <v>0.6086578221055349</v>
      </c>
      <c r="S31" s="14">
        <v>0.6450238155871474</v>
      </c>
      <c r="T31" s="13">
        <v>0.38585355709094715</v>
      </c>
      <c r="U31" s="14">
        <v>0.18517433950886722</v>
      </c>
      <c r="V31" s="14">
        <v>0.9316108964960794</v>
      </c>
      <c r="W31" s="12">
        <v>17</v>
      </c>
      <c r="X31" s="13">
        <v>0.2697699661478732</v>
      </c>
      <c r="Y31" s="14">
        <v>0.3227144222144496</v>
      </c>
      <c r="Z31" s="13">
        <v>0.13695296090714024</v>
      </c>
      <c r="AA31" s="14">
        <v>0.014196454926461662</v>
      </c>
      <c r="AB31" s="14">
        <v>0.5603425383140938</v>
      </c>
      <c r="AC31" s="12">
        <v>17</v>
      </c>
      <c r="AD31" s="13">
        <v>0.5407567216261153</v>
      </c>
      <c r="AE31" s="13">
        <f t="shared" si="0"/>
        <v>0.10395745102930037</v>
      </c>
      <c r="AF31" s="13">
        <f t="shared" si="1"/>
        <v>0.43679927059681495</v>
      </c>
      <c r="AG31" s="14">
        <v>0.6085756549847118</v>
      </c>
      <c r="AH31" s="13">
        <v>0.3618319120094136</v>
      </c>
      <c r="AI31" s="14">
        <v>0.09539924270024411</v>
      </c>
      <c r="AJ31" s="14">
        <v>0.8633496302977415</v>
      </c>
      <c r="AK31" s="12">
        <v>17</v>
      </c>
      <c r="AL31" s="13">
        <v>1.7782264658440172</v>
      </c>
      <c r="AM31" s="14">
        <v>2.5669426937028335</v>
      </c>
      <c r="AN31" s="13">
        <v>1.93221519839977</v>
      </c>
      <c r="AO31" s="14">
        <v>0.32153827830754356</v>
      </c>
      <c r="AP31" s="14">
        <v>3.1467421785480436</v>
      </c>
      <c r="AQ31" s="12">
        <v>14</v>
      </c>
      <c r="AR31" s="15">
        <v>0.005743505581729302</v>
      </c>
      <c r="AS31" s="16">
        <v>0.003647746302858659</v>
      </c>
      <c r="AT31" s="15">
        <v>0.004678843094361804</v>
      </c>
      <c r="AU31" s="16">
        <v>0.0031717610502748576</v>
      </c>
      <c r="AV31" s="16">
        <v>0.0089900711593121</v>
      </c>
      <c r="AW31" s="12">
        <v>10</v>
      </c>
      <c r="AX31" s="17">
        <v>4.13784875</v>
      </c>
      <c r="AY31" s="18">
        <v>9.248060045661417</v>
      </c>
      <c r="AZ31" s="17">
        <v>0.3750875</v>
      </c>
      <c r="BA31" s="18">
        <v>0.07526875</v>
      </c>
      <c r="BB31" s="18">
        <v>5.6108649999999916</v>
      </c>
      <c r="BC31" s="12">
        <v>17</v>
      </c>
      <c r="BD31" s="13">
        <v>0.010596817880137471</v>
      </c>
      <c r="BE31" s="14">
        <v>0.19754225777914547</v>
      </c>
      <c r="BF31" s="13">
        <v>0.025184038736219824</v>
      </c>
      <c r="BG31" s="14">
        <v>-0.06514501270806294</v>
      </c>
      <c r="BH31" s="14">
        <v>0.06941318889882285</v>
      </c>
      <c r="BI31" s="12"/>
      <c r="BJ31" s="12"/>
      <c r="BK31" s="12"/>
      <c r="BL31" s="12"/>
      <c r="BM31" s="12"/>
    </row>
    <row r="32" spans="1:65" ht="12.75">
      <c r="A32" s="2" t="s">
        <v>94</v>
      </c>
      <c r="B32" s="10">
        <v>32843</v>
      </c>
      <c r="C32" s="11">
        <v>11.5</v>
      </c>
      <c r="D32" s="11">
        <v>23.5</v>
      </c>
      <c r="E32" s="12">
        <v>21</v>
      </c>
      <c r="F32" s="13">
        <v>0.3121418794275125</v>
      </c>
      <c r="G32" s="14">
        <v>0.5647941064741016</v>
      </c>
      <c r="H32" s="13">
        <v>0.19400041775312873</v>
      </c>
      <c r="I32" s="14">
        <v>-0.1430484530415908</v>
      </c>
      <c r="J32" s="14">
        <v>0.768678217246661</v>
      </c>
      <c r="K32" s="12">
        <v>20</v>
      </c>
      <c r="L32" s="13">
        <v>0.2420640913645487</v>
      </c>
      <c r="M32" s="14">
        <v>0.2144762146557321</v>
      </c>
      <c r="N32" s="13">
        <v>0.18417205142722876</v>
      </c>
      <c r="O32" s="14">
        <v>0.0059400463113910345</v>
      </c>
      <c r="P32" s="14">
        <v>0.41783653193396386</v>
      </c>
      <c r="Q32" s="12">
        <v>21</v>
      </c>
      <c r="R32" s="13">
        <v>0.11908859232917919</v>
      </c>
      <c r="S32" s="14">
        <v>0.21328376066494495</v>
      </c>
      <c r="T32" s="13">
        <v>0.04074019916068552</v>
      </c>
      <c r="U32" s="14">
        <v>-0.04870560449009368</v>
      </c>
      <c r="V32" s="14">
        <v>0.26854703849595657</v>
      </c>
      <c r="W32" s="12">
        <v>21</v>
      </c>
      <c r="X32" s="13">
        <v>0.0472591981872406</v>
      </c>
      <c r="Y32" s="14">
        <v>0.32781472811068096</v>
      </c>
      <c r="Z32" s="13">
        <v>-0.027943034758649194</v>
      </c>
      <c r="AA32" s="14">
        <v>-0.08497091167491881</v>
      </c>
      <c r="AB32" s="14">
        <v>0.1757801674220437</v>
      </c>
      <c r="AC32" s="12">
        <v>21</v>
      </c>
      <c r="AD32" s="13">
        <v>0.10719345214545067</v>
      </c>
      <c r="AE32" s="13">
        <f t="shared" si="0"/>
        <v>0.05117394939363634</v>
      </c>
      <c r="AF32" s="13">
        <f t="shared" si="1"/>
        <v>0.05601950275181433</v>
      </c>
      <c r="AG32" s="14">
        <v>0.15824696570825797</v>
      </c>
      <c r="AH32" s="13">
        <v>0.09276110167429145</v>
      </c>
      <c r="AI32" s="14">
        <v>-0.041672342641341675</v>
      </c>
      <c r="AJ32" s="14">
        <v>0.24590730956361984</v>
      </c>
      <c r="AK32" s="12">
        <v>21</v>
      </c>
      <c r="AL32" s="13">
        <v>0.6114227875496883</v>
      </c>
      <c r="AM32" s="14">
        <v>4.9214934765101725</v>
      </c>
      <c r="AN32" s="13">
        <v>2.05719838213624</v>
      </c>
      <c r="AO32" s="14">
        <v>-2.99816564785894</v>
      </c>
      <c r="AP32" s="14">
        <v>5.11928837641062</v>
      </c>
      <c r="AQ32" s="12">
        <v>13</v>
      </c>
      <c r="AR32" s="15">
        <v>0.002827290021747864</v>
      </c>
      <c r="AS32" s="16">
        <v>0.003328392574689815</v>
      </c>
      <c r="AT32" s="15">
        <v>0.002091301330850069</v>
      </c>
      <c r="AU32" s="16">
        <v>0</v>
      </c>
      <c r="AV32" s="16">
        <v>0.004682497169432736</v>
      </c>
      <c r="AW32" s="12">
        <v>6</v>
      </c>
      <c r="AX32" s="17">
        <v>1.6156660416666664</v>
      </c>
      <c r="AY32" s="18">
        <v>3.3287908284079313</v>
      </c>
      <c r="AZ32" s="17">
        <v>0.30089375</v>
      </c>
      <c r="BA32" s="18">
        <v>0.08593475</v>
      </c>
      <c r="BB32" s="18">
        <v>2.1366100000000015</v>
      </c>
      <c r="BC32" s="12">
        <v>21</v>
      </c>
      <c r="BD32" s="13">
        <v>-0.036484518220636024</v>
      </c>
      <c r="BE32" s="14">
        <v>0.15954739372405644</v>
      </c>
      <c r="BF32" s="13">
        <v>-0.031308833898840635</v>
      </c>
      <c r="BG32" s="14">
        <v>-0.0994246592373445</v>
      </c>
      <c r="BH32" s="14">
        <v>0.019470638866747686</v>
      </c>
      <c r="BI32" s="12"/>
      <c r="BJ32" s="12"/>
      <c r="BK32" s="12"/>
      <c r="BL32" s="12"/>
      <c r="BM32" s="12"/>
    </row>
    <row r="33" spans="1:65" ht="12.75">
      <c r="A33" s="2" t="s">
        <v>84</v>
      </c>
      <c r="B33" s="10">
        <v>32874</v>
      </c>
      <c r="C33" s="11">
        <v>0.5</v>
      </c>
      <c r="D33" s="11">
        <v>24.5</v>
      </c>
      <c r="E33" s="12">
        <v>9</v>
      </c>
      <c r="F33" s="13">
        <v>0.4091468959806072</v>
      </c>
      <c r="G33" s="14">
        <v>0.3461222297535861</v>
      </c>
      <c r="H33" s="13">
        <v>0.34065438116889424</v>
      </c>
      <c r="I33" s="14">
        <v>0.16809746556095767</v>
      </c>
      <c r="J33" s="14">
        <v>0.6335125981307603</v>
      </c>
      <c r="K33" s="12">
        <v>9</v>
      </c>
      <c r="L33" s="13">
        <v>0.2190296405590716</v>
      </c>
      <c r="M33" s="14">
        <v>0.16664934767637496</v>
      </c>
      <c r="N33" s="13">
        <v>0.18598973233069424</v>
      </c>
      <c r="O33" s="14">
        <v>0.06773413798124833</v>
      </c>
      <c r="P33" s="14">
        <v>0.4198011494770247</v>
      </c>
      <c r="Q33" s="12">
        <v>9</v>
      </c>
      <c r="R33" s="13">
        <v>0.311925166369573</v>
      </c>
      <c r="S33" s="14">
        <v>0.2396208976175686</v>
      </c>
      <c r="T33" s="13">
        <v>0.2554417211353057</v>
      </c>
      <c r="U33" s="14">
        <v>0.1247665708590903</v>
      </c>
      <c r="V33" s="14">
        <v>0.5331000754668256</v>
      </c>
      <c r="W33" s="12">
        <v>9</v>
      </c>
      <c r="X33" s="13">
        <v>0.2197920290616795</v>
      </c>
      <c r="Y33" s="14">
        <v>0.2176183889981875</v>
      </c>
      <c r="Z33" s="13">
        <v>0.2049638198286184</v>
      </c>
      <c r="AA33" s="14">
        <v>0.051643917813941655</v>
      </c>
      <c r="AB33" s="14">
        <v>0.3309110071875765</v>
      </c>
      <c r="AC33" s="12">
        <v>9</v>
      </c>
      <c r="AD33" s="13">
        <v>0.2566035126547483</v>
      </c>
      <c r="AE33" s="13">
        <f t="shared" si="0"/>
        <v>0.04301159615654972</v>
      </c>
      <c r="AF33" s="13">
        <f t="shared" si="1"/>
        <v>0.2135919164981986</v>
      </c>
      <c r="AG33" s="14">
        <v>0.21141436070791042</v>
      </c>
      <c r="AH33" s="13">
        <v>0.1835835344401015</v>
      </c>
      <c r="AI33" s="14">
        <v>0.08588171460935685</v>
      </c>
      <c r="AJ33" s="14">
        <v>0.39987943171267865</v>
      </c>
      <c r="AK33" s="12">
        <v>9</v>
      </c>
      <c r="AL33" s="13">
        <v>2.4591640647503628</v>
      </c>
      <c r="AM33" s="14">
        <v>1.086567667747651</v>
      </c>
      <c r="AN33" s="13">
        <v>2.02533905036281</v>
      </c>
      <c r="AO33" s="14">
        <v>1.6601247611075125</v>
      </c>
      <c r="AP33" s="14">
        <v>3.751404986805052</v>
      </c>
      <c r="AQ33" s="12">
        <v>8</v>
      </c>
      <c r="AR33" s="15">
        <v>0.0023763312793673875</v>
      </c>
      <c r="AS33" s="16">
        <v>0.0016511312980556127</v>
      </c>
      <c r="AT33" s="15">
        <v>0.0028493158993589595</v>
      </c>
      <c r="AU33" s="16">
        <v>0.0004231352691999028</v>
      </c>
      <c r="AV33" s="16">
        <v>0.0038922716031093256</v>
      </c>
      <c r="AW33" s="12">
        <v>8</v>
      </c>
      <c r="AX33" s="17">
        <v>0.540390625</v>
      </c>
      <c r="AY33" s="18">
        <v>0.5138516993427292</v>
      </c>
      <c r="AZ33" s="17">
        <v>0.465625</v>
      </c>
      <c r="BA33" s="18">
        <v>0.13106</v>
      </c>
      <c r="BB33" s="18">
        <v>0.7379</v>
      </c>
      <c r="BC33" s="12">
        <v>9</v>
      </c>
      <c r="BD33" s="13">
        <v>0.09960251347310263</v>
      </c>
      <c r="BE33" s="14">
        <v>0.13463133831698001</v>
      </c>
      <c r="BF33" s="13">
        <v>0.040576335824470226</v>
      </c>
      <c r="BG33" s="14">
        <v>0.03312166095921867</v>
      </c>
      <c r="BH33" s="14">
        <v>0.12171226981316838</v>
      </c>
      <c r="BI33" s="12"/>
      <c r="BJ33" s="12"/>
      <c r="BK33" s="12"/>
      <c r="BL33" s="12"/>
      <c r="BM33" s="12"/>
    </row>
    <row r="34" spans="1:65" ht="12.75">
      <c r="A34" s="2" t="s">
        <v>125</v>
      </c>
      <c r="B34" s="10">
        <v>32905</v>
      </c>
      <c r="C34" s="11">
        <v>1.5</v>
      </c>
      <c r="D34" s="11">
        <v>25.5</v>
      </c>
      <c r="E34" s="12">
        <v>6</v>
      </c>
      <c r="F34" s="13">
        <v>1.0155465070279044</v>
      </c>
      <c r="G34" s="14">
        <v>0.4859628652565356</v>
      </c>
      <c r="H34" s="13">
        <v>0.8839820708741035</v>
      </c>
      <c r="I34" s="14">
        <v>0.6781496467210522</v>
      </c>
      <c r="J34" s="14">
        <v>1.241408289451785</v>
      </c>
      <c r="K34" s="12">
        <v>6</v>
      </c>
      <c r="L34" s="13">
        <v>1.1046872101609728</v>
      </c>
      <c r="M34" s="14">
        <v>0.9888568351358399</v>
      </c>
      <c r="N34" s="13">
        <v>0.8612599939529011</v>
      </c>
      <c r="O34" s="14">
        <v>0.3588278876726777</v>
      </c>
      <c r="P34" s="14">
        <v>1.6561392849389198</v>
      </c>
      <c r="Q34" s="12">
        <v>6</v>
      </c>
      <c r="R34" s="13">
        <v>1.4920420414318112</v>
      </c>
      <c r="S34" s="14">
        <v>1.1587365265441787</v>
      </c>
      <c r="T34" s="13">
        <v>1.1404839867781391</v>
      </c>
      <c r="U34" s="14">
        <v>0.7237039310970677</v>
      </c>
      <c r="V34" s="14">
        <v>2.3221369520785977</v>
      </c>
      <c r="W34" s="12">
        <v>6</v>
      </c>
      <c r="X34" s="13">
        <v>0.6726609476863804</v>
      </c>
      <c r="Y34" s="14">
        <v>0.3251764929136435</v>
      </c>
      <c r="Z34" s="13">
        <v>0.6325318183354971</v>
      </c>
      <c r="AA34" s="14">
        <v>0.4186245279319715</v>
      </c>
      <c r="AB34" s="14">
        <v>0.7882082682877767</v>
      </c>
      <c r="AC34" s="12">
        <v>6</v>
      </c>
      <c r="AD34" s="13">
        <v>1.322733280899149</v>
      </c>
      <c r="AE34" s="13">
        <f t="shared" si="0"/>
        <v>0.06644879268180645</v>
      </c>
      <c r="AF34" s="13">
        <f t="shared" si="1"/>
        <v>1.2562844882173425</v>
      </c>
      <c r="AG34" s="14">
        <v>1.1675531805190211</v>
      </c>
      <c r="AH34" s="13">
        <v>0.8980281716269557</v>
      </c>
      <c r="AI34" s="14">
        <v>0.5715897897816598</v>
      </c>
      <c r="AJ34" s="14">
        <v>2.2044229878304766</v>
      </c>
      <c r="AK34" s="12">
        <v>6</v>
      </c>
      <c r="AL34" s="13">
        <v>1.5212172273323266</v>
      </c>
      <c r="AM34" s="14">
        <v>0.1299813482404144</v>
      </c>
      <c r="AN34" s="13">
        <v>1.542719919313285</v>
      </c>
      <c r="AO34" s="14">
        <v>1.375610271743924</v>
      </c>
      <c r="AP34" s="14">
        <v>1.638918879652058</v>
      </c>
      <c r="AQ34" s="12">
        <v>4</v>
      </c>
      <c r="AR34" s="15">
        <v>0.003671204015569417</v>
      </c>
      <c r="AS34" s="16">
        <v>0.0025628222541721766</v>
      </c>
      <c r="AT34" s="15">
        <v>0.004499195060575271</v>
      </c>
      <c r="AU34" s="16">
        <v>0.0018571418194995807</v>
      </c>
      <c r="AV34" s="16">
        <v>0.005419026928038784</v>
      </c>
      <c r="AW34" s="12">
        <v>5</v>
      </c>
      <c r="AX34" s="17">
        <v>26.33125</v>
      </c>
      <c r="AY34" s="18">
        <v>29.95902344766097</v>
      </c>
      <c r="AZ34" s="17">
        <v>13.25</v>
      </c>
      <c r="BA34" s="18">
        <v>2.0492500000000007</v>
      </c>
      <c r="BB34" s="18">
        <v>54.465</v>
      </c>
      <c r="BC34" s="12">
        <v>6</v>
      </c>
      <c r="BD34" s="13">
        <v>0.35905886763645634</v>
      </c>
      <c r="BE34" s="14">
        <v>0.3727070025068937</v>
      </c>
      <c r="BF34" s="13">
        <v>0.22328505854576663</v>
      </c>
      <c r="BG34" s="14">
        <v>0.08384133052674844</v>
      </c>
      <c r="BH34" s="14">
        <v>0.6388013326912089</v>
      </c>
      <c r="BI34" s="12"/>
      <c r="BJ34" s="12"/>
      <c r="BK34" s="12"/>
      <c r="BL34" s="12"/>
      <c r="BM34" s="12"/>
    </row>
    <row r="35" spans="1:65" ht="12.75">
      <c r="A35" s="2" t="s">
        <v>85</v>
      </c>
      <c r="B35" s="10">
        <v>32933</v>
      </c>
      <c r="C35" s="11">
        <v>2.5</v>
      </c>
      <c r="D35" s="11">
        <v>26.5</v>
      </c>
      <c r="E35" s="12">
        <v>12</v>
      </c>
      <c r="F35" s="13">
        <v>0.9834675958541554</v>
      </c>
      <c r="G35" s="14">
        <v>0.6037193750316643</v>
      </c>
      <c r="H35" s="13">
        <v>0.797298442967654</v>
      </c>
      <c r="I35" s="14">
        <v>0.36723850602050984</v>
      </c>
      <c r="J35" s="14">
        <v>1.6142684933797222</v>
      </c>
      <c r="K35" s="12">
        <v>12</v>
      </c>
      <c r="L35" s="13">
        <v>0.5695778758695998</v>
      </c>
      <c r="M35" s="14">
        <v>0.44583228228624633</v>
      </c>
      <c r="N35" s="13">
        <v>0.40336039849497474</v>
      </c>
      <c r="O35" s="14">
        <v>0.3023646919952724</v>
      </c>
      <c r="P35" s="14">
        <v>0.9550885871931322</v>
      </c>
      <c r="Q35" s="12">
        <v>12</v>
      </c>
      <c r="R35" s="13">
        <v>1.111490819546791</v>
      </c>
      <c r="S35" s="14">
        <v>0.9879489308666367</v>
      </c>
      <c r="T35" s="13">
        <v>0.7056303274775575</v>
      </c>
      <c r="U35" s="14">
        <v>0.3686303965090232</v>
      </c>
      <c r="V35" s="14">
        <v>1.7790982573852507</v>
      </c>
      <c r="W35" s="12">
        <v>12</v>
      </c>
      <c r="X35" s="13">
        <v>0.6363703010257744</v>
      </c>
      <c r="Y35" s="14">
        <v>0.42343086894912807</v>
      </c>
      <c r="Z35" s="13">
        <v>0.4785352582613046</v>
      </c>
      <c r="AA35" s="14">
        <v>0.21638268584781153</v>
      </c>
      <c r="AB35" s="14">
        <v>1.0913574497218903</v>
      </c>
      <c r="AC35" s="12">
        <v>12</v>
      </c>
      <c r="AD35" s="13">
        <v>0.9513164147786036</v>
      </c>
      <c r="AE35" s="13">
        <f t="shared" si="0"/>
        <v>0.07874565403617531</v>
      </c>
      <c r="AF35" s="13">
        <f t="shared" si="1"/>
        <v>0.8725707607424283</v>
      </c>
      <c r="AG35" s="14">
        <v>0.8968481536048314</v>
      </c>
      <c r="AH35" s="13">
        <v>0.5282420176779821</v>
      </c>
      <c r="AI35" s="14">
        <v>0.3075880993085686</v>
      </c>
      <c r="AJ35" s="14">
        <v>1.6233110817172043</v>
      </c>
      <c r="AK35" s="12">
        <v>12</v>
      </c>
      <c r="AL35" s="13">
        <v>1.5800303891744276</v>
      </c>
      <c r="AM35" s="14">
        <v>0.13392726747293152</v>
      </c>
      <c r="AN35" s="13">
        <v>1.6028925490422101</v>
      </c>
      <c r="AO35" s="14">
        <v>1.4526339123917305</v>
      </c>
      <c r="AP35" s="14">
        <v>1.7334299982484993</v>
      </c>
      <c r="AQ35" s="12">
        <v>9</v>
      </c>
      <c r="AR35" s="15">
        <v>0.004350588620783166</v>
      </c>
      <c r="AS35" s="16">
        <v>0.002585876129674797</v>
      </c>
      <c r="AT35" s="15">
        <v>0.003929886208631057</v>
      </c>
      <c r="AU35" s="16">
        <v>0.002804069850903683</v>
      </c>
      <c r="AV35" s="16">
        <v>0.0070369159152693355</v>
      </c>
      <c r="AW35" s="12">
        <v>12</v>
      </c>
      <c r="AX35" s="17">
        <v>14.633333333333333</v>
      </c>
      <c r="AY35" s="18">
        <v>24.10787874169444</v>
      </c>
      <c r="AZ35" s="17">
        <v>1.513125</v>
      </c>
      <c r="BA35" s="18">
        <v>0.47745</v>
      </c>
      <c r="BB35" s="18">
        <v>40.41</v>
      </c>
      <c r="BC35" s="12">
        <v>12</v>
      </c>
      <c r="BD35" s="13">
        <v>0.24786312742874786</v>
      </c>
      <c r="BE35" s="14">
        <v>0.17743696072307552</v>
      </c>
      <c r="BF35" s="13">
        <v>0.1668682134028578</v>
      </c>
      <c r="BG35" s="14">
        <v>0.12455983166071281</v>
      </c>
      <c r="BH35" s="14">
        <v>0.4446762635541541</v>
      </c>
      <c r="BI35" s="12"/>
      <c r="BJ35" s="12"/>
      <c r="BK35" s="12"/>
      <c r="BL35" s="12"/>
      <c r="BM35" s="12"/>
    </row>
    <row r="36" spans="1:65" ht="12.75">
      <c r="A36" s="2" t="s">
        <v>86</v>
      </c>
      <c r="B36" s="10">
        <v>32964</v>
      </c>
      <c r="C36" s="11">
        <v>3.5</v>
      </c>
      <c r="D36" s="11">
        <v>27.5</v>
      </c>
      <c r="E36" s="12">
        <v>15</v>
      </c>
      <c r="F36" s="13">
        <v>0.613016505398272</v>
      </c>
      <c r="G36" s="14">
        <v>0.5004310933459011</v>
      </c>
      <c r="H36" s="13">
        <v>0.4587013299939563</v>
      </c>
      <c r="I36" s="14">
        <v>0.2985718847068699</v>
      </c>
      <c r="J36" s="14">
        <v>0.8714252421882631</v>
      </c>
      <c r="K36" s="12">
        <v>15</v>
      </c>
      <c r="L36" s="13">
        <v>0.5432293778707454</v>
      </c>
      <c r="M36" s="14">
        <v>0.364462923250652</v>
      </c>
      <c r="N36" s="13">
        <v>0.4885095406495069</v>
      </c>
      <c r="O36" s="14">
        <v>0.19071928917421127</v>
      </c>
      <c r="P36" s="14">
        <v>0.9362106289824882</v>
      </c>
      <c r="Q36" s="12">
        <v>15</v>
      </c>
      <c r="R36" s="13">
        <v>0.6917153940383515</v>
      </c>
      <c r="S36" s="14">
        <v>0.5477493161250208</v>
      </c>
      <c r="T36" s="13">
        <v>0.44656554367055057</v>
      </c>
      <c r="U36" s="14">
        <v>0.20541199620246853</v>
      </c>
      <c r="V36" s="14">
        <v>1.4209961598236565</v>
      </c>
      <c r="W36" s="12">
        <v>15</v>
      </c>
      <c r="X36" s="13">
        <v>0.36006598699539355</v>
      </c>
      <c r="Y36" s="14">
        <v>0.3624005121319224</v>
      </c>
      <c r="Z36" s="13">
        <v>0.2865104936947471</v>
      </c>
      <c r="AA36" s="14">
        <v>0.06962809928780751</v>
      </c>
      <c r="AB36" s="14">
        <v>0.4997316835375487</v>
      </c>
      <c r="AC36" s="12">
        <v>15</v>
      </c>
      <c r="AD36" s="13">
        <v>0.6010867851116111</v>
      </c>
      <c r="AE36" s="13">
        <f t="shared" si="0"/>
        <v>0.06548272064030451</v>
      </c>
      <c r="AF36" s="13">
        <f t="shared" si="1"/>
        <v>0.5356040644713066</v>
      </c>
      <c r="AG36" s="14">
        <v>0.477976778764884</v>
      </c>
      <c r="AH36" s="13">
        <v>0.43191062695213167</v>
      </c>
      <c r="AI36" s="14">
        <v>0.173829065522927</v>
      </c>
      <c r="AJ36" s="14">
        <v>1.2441268118314295</v>
      </c>
      <c r="AK36" s="12">
        <v>15</v>
      </c>
      <c r="AL36" s="13">
        <v>2.2303460091055696</v>
      </c>
      <c r="AM36" s="14">
        <v>1.0568374129082527</v>
      </c>
      <c r="AN36" s="13">
        <v>1.90780616783886</v>
      </c>
      <c r="AO36" s="14">
        <v>1.4960186355988587</v>
      </c>
      <c r="AP36" s="14">
        <v>2.8876465147424994</v>
      </c>
      <c r="AQ36" s="12">
        <v>13</v>
      </c>
      <c r="AR36" s="15">
        <v>0.0036178298696300836</v>
      </c>
      <c r="AS36" s="16">
        <v>0.002047034342717393</v>
      </c>
      <c r="AT36" s="15">
        <v>0.003485267403731483</v>
      </c>
      <c r="AU36" s="16">
        <v>0.002304856458471421</v>
      </c>
      <c r="AV36" s="16">
        <v>0.004959982328137743</v>
      </c>
      <c r="AW36" s="12">
        <v>14</v>
      </c>
      <c r="AX36" s="17">
        <v>12.738482142857142</v>
      </c>
      <c r="AY36" s="18">
        <v>23.2132875429686</v>
      </c>
      <c r="AZ36" s="17">
        <v>1.44375</v>
      </c>
      <c r="BA36" s="18">
        <v>0.62895</v>
      </c>
      <c r="BB36" s="18">
        <v>30.973</v>
      </c>
      <c r="BC36" s="12">
        <v>15</v>
      </c>
      <c r="BD36" s="13">
        <v>0.17440352785513447</v>
      </c>
      <c r="BE36" s="14">
        <v>0.10712050269686504</v>
      </c>
      <c r="BF36" s="13">
        <v>0.11978020821984281</v>
      </c>
      <c r="BG36" s="14">
        <v>0.07985938091208604</v>
      </c>
      <c r="BH36" s="14">
        <v>0.3161063921466529</v>
      </c>
      <c r="BI36" s="12"/>
      <c r="BJ36" s="12"/>
      <c r="BK36" s="12"/>
      <c r="BL36" s="12"/>
      <c r="BM36" s="12"/>
    </row>
    <row r="37" spans="1:65" ht="12.75">
      <c r="A37" s="2" t="s">
        <v>87</v>
      </c>
      <c r="B37" s="10">
        <v>32994</v>
      </c>
      <c r="C37" s="11">
        <v>4.5</v>
      </c>
      <c r="D37" s="11">
        <v>28.5</v>
      </c>
      <c r="E37" s="12">
        <v>25</v>
      </c>
      <c r="F37" s="13">
        <v>0.6916999145753396</v>
      </c>
      <c r="G37" s="14">
        <v>1.3724080829649532</v>
      </c>
      <c r="H37" s="13">
        <v>0.22048637202972987</v>
      </c>
      <c r="I37" s="14">
        <v>0.12479693481888685</v>
      </c>
      <c r="J37" s="14">
        <v>0.5881545968370421</v>
      </c>
      <c r="K37" s="12">
        <v>25</v>
      </c>
      <c r="L37" s="13">
        <v>0.8098609415792679</v>
      </c>
      <c r="M37" s="14">
        <v>0.6006119985030434</v>
      </c>
      <c r="N37" s="13">
        <v>0.6287772651058988</v>
      </c>
      <c r="O37" s="14">
        <v>0.42962727400077055</v>
      </c>
      <c r="P37" s="14">
        <v>1.2081037583565397</v>
      </c>
      <c r="Q37" s="12">
        <v>25</v>
      </c>
      <c r="R37" s="13">
        <v>1.5256104330647395</v>
      </c>
      <c r="S37" s="14">
        <v>3.183489462851833</v>
      </c>
      <c r="T37" s="13">
        <v>0.5217343999654241</v>
      </c>
      <c r="U37" s="14">
        <v>0.29687526605611625</v>
      </c>
      <c r="V37" s="14">
        <v>0.9870536271529019</v>
      </c>
      <c r="W37" s="12">
        <v>25</v>
      </c>
      <c r="X37" s="13">
        <v>0.6506060154008014</v>
      </c>
      <c r="Y37" s="14">
        <v>1.5536823538250717</v>
      </c>
      <c r="Z37" s="13">
        <v>0.1769046688120816</v>
      </c>
      <c r="AA37" s="14">
        <v>0.03755493440421067</v>
      </c>
      <c r="AB37" s="14">
        <v>0.6241778442985905</v>
      </c>
      <c r="AC37" s="12">
        <v>25</v>
      </c>
      <c r="AD37" s="13">
        <v>1.3618528989883578</v>
      </c>
      <c r="AE37" s="13">
        <f t="shared" si="0"/>
        <v>0.10033561295367685</v>
      </c>
      <c r="AF37" s="13">
        <f t="shared" si="1"/>
        <v>1.261517286034681</v>
      </c>
      <c r="AG37" s="14">
        <v>2.79938903373149</v>
      </c>
      <c r="AH37" s="13">
        <v>0.4283975554093658</v>
      </c>
      <c r="AI37" s="14">
        <v>0.27844222045486977</v>
      </c>
      <c r="AJ37" s="14">
        <v>0.9225517324881912</v>
      </c>
      <c r="AK37" s="12">
        <v>25</v>
      </c>
      <c r="AL37" s="13">
        <v>2.1718629479567095</v>
      </c>
      <c r="AM37" s="14">
        <v>1.7295575478878273</v>
      </c>
      <c r="AN37" s="13">
        <v>1.35521984130546</v>
      </c>
      <c r="AO37" s="14">
        <v>1.0176730208415359</v>
      </c>
      <c r="AP37" s="14">
        <v>3.3705455816546137</v>
      </c>
      <c r="AQ37" s="12">
        <v>23</v>
      </c>
      <c r="AR37" s="15">
        <v>0.0055434040305898805</v>
      </c>
      <c r="AS37" s="16">
        <v>0.0055621167495495056</v>
      </c>
      <c r="AT37" s="15">
        <v>0.0035525936575506096</v>
      </c>
      <c r="AU37" s="16">
        <v>0.0028159295747294754</v>
      </c>
      <c r="AV37" s="16">
        <v>0.007966911683842276</v>
      </c>
      <c r="AW37" s="12">
        <v>14</v>
      </c>
      <c r="AX37" s="17">
        <v>0.8839285714285713</v>
      </c>
      <c r="AY37" s="18">
        <v>0.6104380239172168</v>
      </c>
      <c r="AZ37" s="17">
        <v>0.729375</v>
      </c>
      <c r="BA37" s="18">
        <v>0.33690000000000003</v>
      </c>
      <c r="BB37" s="18">
        <v>1.3451</v>
      </c>
      <c r="BC37" s="12">
        <v>25</v>
      </c>
      <c r="BD37" s="13">
        <v>0.26734549685549513</v>
      </c>
      <c r="BE37" s="14">
        <v>0.34601789076675893</v>
      </c>
      <c r="BF37" s="13">
        <v>0.1492790403399436</v>
      </c>
      <c r="BG37" s="14">
        <v>0.06621053307448063</v>
      </c>
      <c r="BH37" s="14">
        <v>0.33113577522245463</v>
      </c>
      <c r="BI37" s="12"/>
      <c r="BJ37" s="12"/>
      <c r="BK37" s="12"/>
      <c r="BL37" s="12"/>
      <c r="BM37" s="12"/>
    </row>
    <row r="38" spans="1:65" ht="12.75">
      <c r="A38" s="2" t="s">
        <v>88</v>
      </c>
      <c r="B38" s="10">
        <v>33025</v>
      </c>
      <c r="C38" s="11">
        <v>5.5</v>
      </c>
      <c r="D38" s="11">
        <v>29.5</v>
      </c>
      <c r="E38" s="12">
        <v>29</v>
      </c>
      <c r="F38" s="13">
        <v>0.5330565989015316</v>
      </c>
      <c r="G38" s="14">
        <v>0.6208734721107981</v>
      </c>
      <c r="H38" s="13">
        <v>0.2568811248818425</v>
      </c>
      <c r="I38" s="14">
        <v>0.12617652004259688</v>
      </c>
      <c r="J38" s="14">
        <v>1.0168127187669758</v>
      </c>
      <c r="K38" s="12">
        <v>29</v>
      </c>
      <c r="L38" s="13">
        <v>0.8551604736266432</v>
      </c>
      <c r="M38" s="14">
        <v>0.4180922701439679</v>
      </c>
      <c r="N38" s="13">
        <v>0.7324814555566345</v>
      </c>
      <c r="O38" s="14">
        <v>0.4961034297025675</v>
      </c>
      <c r="P38" s="14">
        <v>1.2853772097116216</v>
      </c>
      <c r="Q38" s="12">
        <v>29</v>
      </c>
      <c r="R38" s="13">
        <v>0.7143810636571692</v>
      </c>
      <c r="S38" s="14">
        <v>0.6904776257400932</v>
      </c>
      <c r="T38" s="13">
        <v>0.38567513218855404</v>
      </c>
      <c r="U38" s="14">
        <v>0.273285976598197</v>
      </c>
      <c r="V38" s="14">
        <v>1.1096152431034874</v>
      </c>
      <c r="W38" s="12">
        <v>29</v>
      </c>
      <c r="X38" s="13">
        <v>0.29251656818728666</v>
      </c>
      <c r="Y38" s="14">
        <v>0.3508660482054331</v>
      </c>
      <c r="Z38" s="13">
        <v>0.18159206671488046</v>
      </c>
      <c r="AA38" s="14">
        <v>0.09811697454808879</v>
      </c>
      <c r="AB38" s="14">
        <v>0.4395873733232626</v>
      </c>
      <c r="AC38" s="12">
        <v>29</v>
      </c>
      <c r="AD38" s="13">
        <v>0.6407546434444293</v>
      </c>
      <c r="AE38" s="13">
        <f t="shared" si="0"/>
        <v>0.10143620495314798</v>
      </c>
      <c r="AF38" s="13">
        <f t="shared" si="1"/>
        <v>0.5393184384912814</v>
      </c>
      <c r="AG38" s="14">
        <v>0.6473527868087198</v>
      </c>
      <c r="AH38" s="13">
        <v>0.34533118349591074</v>
      </c>
      <c r="AI38" s="14">
        <v>0.24433504260163053</v>
      </c>
      <c r="AJ38" s="14">
        <v>1.0281176673177292</v>
      </c>
      <c r="AK38" s="12">
        <v>29</v>
      </c>
      <c r="AL38" s="13">
        <v>5.2959721812157365</v>
      </c>
      <c r="AM38" s="14">
        <v>18.371478581034605</v>
      </c>
      <c r="AN38" s="13">
        <v>1.40036157163417</v>
      </c>
      <c r="AO38" s="14">
        <v>1.0396583419119632</v>
      </c>
      <c r="AP38" s="14">
        <v>1.9666793662799373</v>
      </c>
      <c r="AQ38" s="12">
        <v>21</v>
      </c>
      <c r="AR38" s="15">
        <v>0.005604210218405965</v>
      </c>
      <c r="AS38" s="16">
        <v>0.003574574123242322</v>
      </c>
      <c r="AT38" s="15">
        <v>0.005640577562833437</v>
      </c>
      <c r="AU38" s="16">
        <v>0.0020645343961668</v>
      </c>
      <c r="AV38" s="16">
        <v>0.009624824646822358</v>
      </c>
      <c r="AW38" s="12">
        <v>13</v>
      </c>
      <c r="AX38" s="17">
        <v>3.2797115384615383</v>
      </c>
      <c r="AY38" s="18">
        <v>8.411828247601555</v>
      </c>
      <c r="AZ38" s="17">
        <v>0.6775</v>
      </c>
      <c r="BA38" s="18">
        <v>0.39055</v>
      </c>
      <c r="BB38" s="18">
        <v>2.115</v>
      </c>
      <c r="BC38" s="12">
        <v>29</v>
      </c>
      <c r="BD38" s="13">
        <v>0.2032015849092205</v>
      </c>
      <c r="BE38" s="14">
        <v>0.2238241189312163</v>
      </c>
      <c r="BF38" s="13">
        <v>0.11230738531260935</v>
      </c>
      <c r="BG38" s="14">
        <v>0.03771839174391091</v>
      </c>
      <c r="BH38" s="14">
        <v>0.34905668352343044</v>
      </c>
      <c r="BI38" s="12"/>
      <c r="BJ38" s="12"/>
      <c r="BK38" s="12"/>
      <c r="BL38" s="12"/>
      <c r="BM38" s="12"/>
    </row>
    <row r="39" spans="1:65" ht="12.75">
      <c r="A39" s="2" t="s">
        <v>89</v>
      </c>
      <c r="B39" s="10">
        <v>33055</v>
      </c>
      <c r="C39" s="11">
        <v>6.5</v>
      </c>
      <c r="D39" s="11">
        <v>30.5</v>
      </c>
      <c r="E39" s="12">
        <v>22</v>
      </c>
      <c r="F39" s="13">
        <v>0.7195882832367038</v>
      </c>
      <c r="G39" s="14">
        <v>0.4426465691713751</v>
      </c>
      <c r="H39" s="13">
        <v>0.7185214943336442</v>
      </c>
      <c r="I39" s="14">
        <v>0.2455754292548374</v>
      </c>
      <c r="J39" s="14">
        <v>1.1040343659446927</v>
      </c>
      <c r="K39" s="12">
        <v>22</v>
      </c>
      <c r="L39" s="13">
        <v>1.3438430769530176</v>
      </c>
      <c r="M39" s="14">
        <v>0.6054456316054009</v>
      </c>
      <c r="N39" s="13">
        <v>1.452560074335</v>
      </c>
      <c r="O39" s="14">
        <v>0.7789231169513124</v>
      </c>
      <c r="P39" s="14">
        <v>1.6394057154493693</v>
      </c>
      <c r="Q39" s="12">
        <v>22</v>
      </c>
      <c r="R39" s="13">
        <v>1.957665225838345</v>
      </c>
      <c r="S39" s="14">
        <v>1.3380271536636137</v>
      </c>
      <c r="T39" s="13">
        <v>1.8492345296183104</v>
      </c>
      <c r="U39" s="14">
        <v>0.4611479567884165</v>
      </c>
      <c r="V39" s="14">
        <v>3.0127092648685796</v>
      </c>
      <c r="W39" s="12">
        <v>22</v>
      </c>
      <c r="X39" s="13">
        <v>0.47296885476209666</v>
      </c>
      <c r="Y39" s="14">
        <v>0.2967877718516105</v>
      </c>
      <c r="Z39" s="13">
        <v>0.44845653977394084</v>
      </c>
      <c r="AA39" s="14">
        <v>0.19011576181421558</v>
      </c>
      <c r="AB39" s="14">
        <v>0.7701504123714905</v>
      </c>
      <c r="AC39" s="12">
        <v>22</v>
      </c>
      <c r="AD39" s="13">
        <v>1.8386189650947253</v>
      </c>
      <c r="AE39" s="13">
        <f t="shared" si="0"/>
        <v>0.08839078294214765</v>
      </c>
      <c r="AF39" s="13">
        <f t="shared" si="1"/>
        <v>1.7502281821525776</v>
      </c>
      <c r="AG39" s="14">
        <v>1.2861556615000262</v>
      </c>
      <c r="AH39" s="13">
        <v>1.7421673112996832</v>
      </c>
      <c r="AI39" s="14">
        <v>0.4127876310861888</v>
      </c>
      <c r="AJ39" s="14">
        <v>2.854097683287066</v>
      </c>
      <c r="AK39" s="12">
        <v>22</v>
      </c>
      <c r="AL39" s="13">
        <v>3.203043463308779</v>
      </c>
      <c r="AM39" s="14">
        <v>7.162581764971718</v>
      </c>
      <c r="AN39" s="13">
        <v>1.47244095869728</v>
      </c>
      <c r="AO39" s="14">
        <v>1.3128491861449436</v>
      </c>
      <c r="AP39" s="14">
        <v>1.816759180273018</v>
      </c>
      <c r="AQ39" s="12">
        <v>18</v>
      </c>
      <c r="AR39" s="15">
        <v>0.004883468670836886</v>
      </c>
      <c r="AS39" s="16">
        <v>0.003925008433869305</v>
      </c>
      <c r="AT39" s="15">
        <v>0.003887683141926092</v>
      </c>
      <c r="AU39" s="16">
        <v>0.002247936072149922</v>
      </c>
      <c r="AV39" s="16">
        <v>0.006905143652131998</v>
      </c>
      <c r="AW39" s="12">
        <v>21</v>
      </c>
      <c r="AX39" s="17">
        <v>44.8142619047619</v>
      </c>
      <c r="AY39" s="18">
        <v>40.2555341331689</v>
      </c>
      <c r="AZ39" s="17">
        <v>52</v>
      </c>
      <c r="BA39" s="18">
        <v>1.6175</v>
      </c>
      <c r="BB39" s="18">
        <v>87.275</v>
      </c>
      <c r="BC39" s="12">
        <v>22</v>
      </c>
      <c r="BD39" s="13">
        <v>0.5990305773704017</v>
      </c>
      <c r="BE39" s="14">
        <v>0.8823055674970984</v>
      </c>
      <c r="BF39" s="13">
        <v>0.49850382224168027</v>
      </c>
      <c r="BG39" s="14">
        <v>0.0862218871970488</v>
      </c>
      <c r="BH39" s="14">
        <v>0.6501438253251804</v>
      </c>
      <c r="BI39" s="12"/>
      <c r="BJ39" s="12"/>
      <c r="BK39" s="12"/>
      <c r="BL39" s="12"/>
      <c r="BM39" s="12"/>
    </row>
    <row r="40" spans="1:65" ht="12.75">
      <c r="A40" s="2" t="s">
        <v>90</v>
      </c>
      <c r="B40" s="10">
        <v>33086</v>
      </c>
      <c r="C40" s="11">
        <v>7.5</v>
      </c>
      <c r="D40" s="11">
        <v>31.5</v>
      </c>
      <c r="E40" s="12">
        <v>21</v>
      </c>
      <c r="F40" s="13">
        <v>1.0540722240788678</v>
      </c>
      <c r="G40" s="14">
        <v>0.7741402331957946</v>
      </c>
      <c r="H40" s="13">
        <v>0.7506053131584701</v>
      </c>
      <c r="I40" s="14">
        <v>0.4702754287101735</v>
      </c>
      <c r="J40" s="14">
        <v>1.6948808196924416</v>
      </c>
      <c r="K40" s="12">
        <v>21</v>
      </c>
      <c r="L40" s="13">
        <v>1.4022615952246658</v>
      </c>
      <c r="M40" s="14">
        <v>0.3352074638637406</v>
      </c>
      <c r="N40" s="13">
        <v>1.3745845316705287</v>
      </c>
      <c r="O40" s="14">
        <v>1.0439994257643908</v>
      </c>
      <c r="P40" s="14">
        <v>1.724750970232469</v>
      </c>
      <c r="Q40" s="12">
        <v>21</v>
      </c>
      <c r="R40" s="13">
        <v>2.3469076483100335</v>
      </c>
      <c r="S40" s="14">
        <v>1.2876928730051718</v>
      </c>
      <c r="T40" s="13">
        <v>2.034744017024885</v>
      </c>
      <c r="U40" s="14">
        <v>1.1158076359395306</v>
      </c>
      <c r="V40" s="14">
        <v>3.4767300381256026</v>
      </c>
      <c r="W40" s="12">
        <v>21</v>
      </c>
      <c r="X40" s="13">
        <v>0.6852431019007227</v>
      </c>
      <c r="Y40" s="14">
        <v>0.5557942600069655</v>
      </c>
      <c r="Z40" s="13">
        <v>0.48445963421614024</v>
      </c>
      <c r="AA40" s="14">
        <v>0.26057725102290596</v>
      </c>
      <c r="AB40" s="14">
        <v>1.186631023808851</v>
      </c>
      <c r="AC40" s="12">
        <v>21</v>
      </c>
      <c r="AD40" s="13">
        <v>2.1744319595616215</v>
      </c>
      <c r="AE40" s="13">
        <f t="shared" si="0"/>
        <v>0.06507154296415961</v>
      </c>
      <c r="AF40" s="13">
        <f t="shared" si="1"/>
        <v>2.109360416597462</v>
      </c>
      <c r="AG40" s="14">
        <v>1.1630744630723977</v>
      </c>
      <c r="AH40" s="13">
        <v>1.9119174520001143</v>
      </c>
      <c r="AI40" s="14">
        <v>1.039511432895946</v>
      </c>
      <c r="AJ40" s="14">
        <v>3.257619149971701</v>
      </c>
      <c r="AK40" s="12">
        <v>21</v>
      </c>
      <c r="AL40" s="13">
        <v>1.7019952488993693</v>
      </c>
      <c r="AM40" s="14">
        <v>0.725916527309315</v>
      </c>
      <c r="AN40" s="13">
        <v>1.5005728226198</v>
      </c>
      <c r="AO40" s="14">
        <v>1.364378379617342</v>
      </c>
      <c r="AP40" s="14">
        <v>1.74704734151781</v>
      </c>
      <c r="AQ40" s="12">
        <v>17</v>
      </c>
      <c r="AR40" s="15">
        <v>0.0035951128709480447</v>
      </c>
      <c r="AS40" s="16">
        <v>0.002072307839218888</v>
      </c>
      <c r="AT40" s="15">
        <v>0.003085827048003494</v>
      </c>
      <c r="AU40" s="16">
        <v>0.0023574570016538397</v>
      </c>
      <c r="AV40" s="16">
        <v>0.004186893087954545</v>
      </c>
      <c r="AW40" s="12">
        <v>19</v>
      </c>
      <c r="AX40" s="17">
        <v>66.30131578947368</v>
      </c>
      <c r="AY40" s="18">
        <v>51.96435107739476</v>
      </c>
      <c r="AZ40" s="17">
        <v>48</v>
      </c>
      <c r="BA40" s="18">
        <v>17.175</v>
      </c>
      <c r="BB40" s="18">
        <v>106.4</v>
      </c>
      <c r="BC40" s="12">
        <v>21</v>
      </c>
      <c r="BD40" s="13">
        <v>0.5547366945541604</v>
      </c>
      <c r="BE40" s="14">
        <v>0.24938661740313225</v>
      </c>
      <c r="BF40" s="13">
        <v>0.5333476042569469</v>
      </c>
      <c r="BG40" s="14">
        <v>0.2616329418589965</v>
      </c>
      <c r="BH40" s="14">
        <v>0.8440644857086351</v>
      </c>
      <c r="BI40" s="12"/>
      <c r="BJ40" s="12"/>
      <c r="BK40" s="12"/>
      <c r="BL40" s="12"/>
      <c r="BM40" s="12"/>
    </row>
    <row r="41" spans="1:65" ht="12.75">
      <c r="A41" s="2" t="s">
        <v>91</v>
      </c>
      <c r="B41" s="10">
        <v>33117</v>
      </c>
      <c r="C41" s="11">
        <v>8.5</v>
      </c>
      <c r="D41" s="11">
        <v>32.5</v>
      </c>
      <c r="E41" s="12">
        <v>19</v>
      </c>
      <c r="F41" s="13">
        <v>0.560712079899853</v>
      </c>
      <c r="G41" s="14">
        <v>0.3468891892312034</v>
      </c>
      <c r="H41" s="13">
        <v>0.4002111696189943</v>
      </c>
      <c r="I41" s="14">
        <v>0.24829904836277955</v>
      </c>
      <c r="J41" s="14">
        <v>0.83292244529631</v>
      </c>
      <c r="K41" s="12">
        <v>19</v>
      </c>
      <c r="L41" s="13">
        <v>0.9009276948649674</v>
      </c>
      <c r="M41" s="14">
        <v>0.42164474844452365</v>
      </c>
      <c r="N41" s="13">
        <v>0.8141693940800839</v>
      </c>
      <c r="O41" s="14">
        <v>0.4515990122534054</v>
      </c>
      <c r="P41" s="14">
        <v>1.2608143857414351</v>
      </c>
      <c r="Q41" s="12">
        <v>19</v>
      </c>
      <c r="R41" s="13">
        <v>0.8946419564386934</v>
      </c>
      <c r="S41" s="14">
        <v>0.6090477384407575</v>
      </c>
      <c r="T41" s="13">
        <v>0.8540134874880138</v>
      </c>
      <c r="U41" s="14">
        <v>0.3198580278008515</v>
      </c>
      <c r="V41" s="14">
        <v>1.4837968616189061</v>
      </c>
      <c r="W41" s="12">
        <v>19</v>
      </c>
      <c r="X41" s="13">
        <v>0.3436446536761239</v>
      </c>
      <c r="Y41" s="14">
        <v>0.2610700145997021</v>
      </c>
      <c r="Z41" s="13">
        <v>0.23658356196296207</v>
      </c>
      <c r="AA41" s="14">
        <v>0.09447495699421882</v>
      </c>
      <c r="AB41" s="14">
        <v>0.615267624102677</v>
      </c>
      <c r="AC41" s="12">
        <v>19</v>
      </c>
      <c r="AD41" s="13">
        <v>0.8081465971084129</v>
      </c>
      <c r="AE41" s="13">
        <f t="shared" si="0"/>
        <v>0.08978493470979149</v>
      </c>
      <c r="AF41" s="13">
        <f t="shared" si="1"/>
        <v>0.7183616623986213</v>
      </c>
      <c r="AG41" s="14">
        <v>0.5634656335685583</v>
      </c>
      <c r="AH41" s="13">
        <v>0.658257079986427</v>
      </c>
      <c r="AI41" s="14">
        <v>0.2725625905270782</v>
      </c>
      <c r="AJ41" s="14">
        <v>1.4325414406569228</v>
      </c>
      <c r="AK41" s="12">
        <v>19</v>
      </c>
      <c r="AL41" s="13">
        <v>2.096043351480155</v>
      </c>
      <c r="AM41" s="14">
        <v>1.141042599230075</v>
      </c>
      <c r="AN41" s="13">
        <v>1.61440542471352</v>
      </c>
      <c r="AO41" s="14">
        <v>1.3207316149823711</v>
      </c>
      <c r="AP41" s="14">
        <v>3.0596192326936196</v>
      </c>
      <c r="AQ41" s="12">
        <v>14</v>
      </c>
      <c r="AR41" s="15">
        <v>0.00496049363037522</v>
      </c>
      <c r="AS41" s="16">
        <v>0.0035676778123836603</v>
      </c>
      <c r="AT41" s="15">
        <v>0.0035084527804799715</v>
      </c>
      <c r="AU41" s="16">
        <v>0.002109482008728752</v>
      </c>
      <c r="AV41" s="16">
        <v>0.007625516979415189</v>
      </c>
      <c r="AW41" s="12">
        <v>16</v>
      </c>
      <c r="AX41" s="17">
        <v>23.3478125</v>
      </c>
      <c r="AY41" s="18">
        <v>40.94648977756417</v>
      </c>
      <c r="AZ41" s="17">
        <v>2.2</v>
      </c>
      <c r="BA41" s="18">
        <v>0.79</v>
      </c>
      <c r="BB41" s="18">
        <v>48.625</v>
      </c>
      <c r="BC41" s="12">
        <v>19</v>
      </c>
      <c r="BD41" s="13">
        <v>0.3053957721435563</v>
      </c>
      <c r="BE41" s="14">
        <v>0.2608197317020898</v>
      </c>
      <c r="BF41" s="13">
        <v>0.2322265095070827</v>
      </c>
      <c r="BG41" s="14">
        <v>0.11532533701767803</v>
      </c>
      <c r="BH41" s="14">
        <v>0.49538117474302096</v>
      </c>
      <c r="BI41" s="12"/>
      <c r="BJ41" s="12"/>
      <c r="BK41" s="12"/>
      <c r="BL41" s="12"/>
      <c r="BM41" s="12"/>
    </row>
    <row r="42" spans="1:65" ht="12.75">
      <c r="A42" s="2" t="s">
        <v>92</v>
      </c>
      <c r="B42" s="10">
        <v>33147</v>
      </c>
      <c r="C42" s="11">
        <v>9.5</v>
      </c>
      <c r="D42" s="11">
        <v>33.5</v>
      </c>
      <c r="E42" s="12">
        <v>26</v>
      </c>
      <c r="F42" s="13">
        <v>0.2997808647885271</v>
      </c>
      <c r="G42" s="14">
        <v>0.30846505145728625</v>
      </c>
      <c r="H42" s="13">
        <v>0.15503163445198218</v>
      </c>
      <c r="I42" s="14">
        <v>0.09496984792103735</v>
      </c>
      <c r="J42" s="14">
        <v>0.5781886237515091</v>
      </c>
      <c r="K42" s="12">
        <v>26</v>
      </c>
      <c r="L42" s="13">
        <v>0.525550759674053</v>
      </c>
      <c r="M42" s="14">
        <v>0.39619200690956585</v>
      </c>
      <c r="N42" s="13">
        <v>0.3307565302993253</v>
      </c>
      <c r="O42" s="14">
        <v>0.23702922082550576</v>
      </c>
      <c r="P42" s="14">
        <v>0.965732140888039</v>
      </c>
      <c r="Q42" s="12">
        <v>26</v>
      </c>
      <c r="R42" s="13">
        <v>0.5028860097019248</v>
      </c>
      <c r="S42" s="14">
        <v>0.5231922710754909</v>
      </c>
      <c r="T42" s="13">
        <v>0.2720364736088184</v>
      </c>
      <c r="U42" s="14">
        <v>0.1409497165594701</v>
      </c>
      <c r="V42" s="14">
        <v>0.9817645181762644</v>
      </c>
      <c r="W42" s="12">
        <v>26</v>
      </c>
      <c r="X42" s="13">
        <v>0.23250183615282718</v>
      </c>
      <c r="Y42" s="14">
        <v>0.30288151177519557</v>
      </c>
      <c r="Z42" s="13">
        <v>0.1313913906055431</v>
      </c>
      <c r="AA42" s="14">
        <v>0.01592660357149368</v>
      </c>
      <c r="AB42" s="14">
        <v>0.2798744950252276</v>
      </c>
      <c r="AC42" s="12">
        <v>26</v>
      </c>
      <c r="AD42" s="13">
        <v>0.4443652975422584</v>
      </c>
      <c r="AE42" s="13">
        <f t="shared" si="0"/>
        <v>0.08769116605560845</v>
      </c>
      <c r="AF42" s="13">
        <f t="shared" si="1"/>
        <v>0.35667413148664995</v>
      </c>
      <c r="AG42" s="14">
        <v>0.47054240364290073</v>
      </c>
      <c r="AH42" s="13">
        <v>0.24099571644476736</v>
      </c>
      <c r="AI42" s="14">
        <v>0.1280511151758688</v>
      </c>
      <c r="AJ42" s="14">
        <v>0.8053155446815239</v>
      </c>
      <c r="AK42" s="12">
        <v>26</v>
      </c>
      <c r="AL42" s="13">
        <v>2.3549463747911457</v>
      </c>
      <c r="AM42" s="14">
        <v>4.389857789816096</v>
      </c>
      <c r="AN42" s="13">
        <v>1.147571142855755</v>
      </c>
      <c r="AO42" s="14">
        <v>0.931411676904611</v>
      </c>
      <c r="AP42" s="14">
        <v>4.23115633099868</v>
      </c>
      <c r="AQ42" s="12">
        <v>19</v>
      </c>
      <c r="AR42" s="15">
        <v>0.004844815804177262</v>
      </c>
      <c r="AS42" s="16">
        <v>0.0032654306348738793</v>
      </c>
      <c r="AT42" s="15">
        <v>0.004274888580462816</v>
      </c>
      <c r="AU42" s="16">
        <v>0.0023272041596247967</v>
      </c>
      <c r="AV42" s="16">
        <v>0.005964481715832607</v>
      </c>
      <c r="AW42" s="12">
        <v>22</v>
      </c>
      <c r="AX42" s="17">
        <v>7.342693181818183</v>
      </c>
      <c r="AY42" s="18">
        <v>16.95638298487191</v>
      </c>
      <c r="AZ42" s="17">
        <v>0.3725</v>
      </c>
      <c r="BA42" s="18">
        <v>0.09890999999999998</v>
      </c>
      <c r="BB42" s="18">
        <v>6.909000000000004</v>
      </c>
      <c r="BC42" s="12">
        <v>26</v>
      </c>
      <c r="BD42" s="13">
        <v>0.20596840532635743</v>
      </c>
      <c r="BE42" s="14">
        <v>0.25685274600748464</v>
      </c>
      <c r="BF42" s="13">
        <v>0.10944413813798293</v>
      </c>
      <c r="BG42" s="14">
        <v>0.04062795796576626</v>
      </c>
      <c r="BH42" s="14">
        <v>0.3390711958485926</v>
      </c>
      <c r="BI42" s="12"/>
      <c r="BJ42" s="12"/>
      <c r="BK42" s="12"/>
      <c r="BL42" s="12"/>
      <c r="BM42" s="12"/>
    </row>
    <row r="43" spans="1:65" ht="12.75">
      <c r="A43" s="2" t="s">
        <v>93</v>
      </c>
      <c r="B43" s="10">
        <v>33178</v>
      </c>
      <c r="C43" s="11">
        <v>10.5</v>
      </c>
      <c r="D43" s="11">
        <v>34.5</v>
      </c>
      <c r="E43" s="12">
        <v>21</v>
      </c>
      <c r="F43" s="13">
        <v>0.5226738198661893</v>
      </c>
      <c r="G43" s="14">
        <v>0.5338426318643248</v>
      </c>
      <c r="H43" s="13">
        <v>0.42158469789432645</v>
      </c>
      <c r="I43" s="14">
        <v>0.08613073199487428</v>
      </c>
      <c r="J43" s="14">
        <v>0.928280183267264</v>
      </c>
      <c r="K43" s="12">
        <v>21</v>
      </c>
      <c r="L43" s="13">
        <v>0.4299990626042403</v>
      </c>
      <c r="M43" s="14">
        <v>0.32190787571441754</v>
      </c>
      <c r="N43" s="13">
        <v>0.3372640795019988</v>
      </c>
      <c r="O43" s="14">
        <v>0.20298655107852642</v>
      </c>
      <c r="P43" s="14">
        <v>0.6511163097669681</v>
      </c>
      <c r="Q43" s="12">
        <v>20</v>
      </c>
      <c r="R43" s="13">
        <v>0.3669782059241361</v>
      </c>
      <c r="S43" s="14">
        <v>0.28215213087798535</v>
      </c>
      <c r="T43" s="13">
        <v>0.2831104813301856</v>
      </c>
      <c r="U43" s="14">
        <v>0.12157713875133613</v>
      </c>
      <c r="V43" s="14">
        <v>0.5585003235424679</v>
      </c>
      <c r="W43" s="12">
        <v>21</v>
      </c>
      <c r="X43" s="13">
        <v>0.26258009627934864</v>
      </c>
      <c r="Y43" s="14">
        <v>0.30891095651575634</v>
      </c>
      <c r="Z43" s="13">
        <v>0.2456878090063345</v>
      </c>
      <c r="AA43" s="14">
        <v>0.00318580592753755</v>
      </c>
      <c r="AB43" s="14">
        <v>0.4481334753048478</v>
      </c>
      <c r="AC43" s="12">
        <v>20</v>
      </c>
      <c r="AD43" s="13">
        <v>0.2975374584542153</v>
      </c>
      <c r="AE43" s="13">
        <f t="shared" si="0"/>
        <v>0.08085204125163915</v>
      </c>
      <c r="AF43" s="13">
        <f t="shared" si="1"/>
        <v>0.21668541720257617</v>
      </c>
      <c r="AG43" s="14">
        <v>0.2143154520223339</v>
      </c>
      <c r="AH43" s="13">
        <v>0.2433886393138929</v>
      </c>
      <c r="AI43" s="14">
        <v>0.11388769954948737</v>
      </c>
      <c r="AJ43" s="14">
        <v>0.48798074899047295</v>
      </c>
      <c r="AK43" s="12">
        <v>21</v>
      </c>
      <c r="AL43" s="13">
        <v>4.051260988132178</v>
      </c>
      <c r="AM43" s="14">
        <v>10.980576039473664</v>
      </c>
      <c r="AN43" s="13">
        <v>1.71593657658227</v>
      </c>
      <c r="AO43" s="14">
        <v>1.205720791865702</v>
      </c>
      <c r="AP43" s="14">
        <v>3.0561073834472063</v>
      </c>
      <c r="AQ43" s="12">
        <v>13</v>
      </c>
      <c r="AR43" s="15">
        <v>0.004466963605062936</v>
      </c>
      <c r="AS43" s="16">
        <v>0.0016671453497802949</v>
      </c>
      <c r="AT43" s="15">
        <v>0.004463319046946459</v>
      </c>
      <c r="AU43" s="16">
        <v>0.003459917908254304</v>
      </c>
      <c r="AV43" s="16">
        <v>0.006084237671743914</v>
      </c>
      <c r="AW43" s="12">
        <v>14</v>
      </c>
      <c r="AX43" s="17">
        <v>3.583044642857143</v>
      </c>
      <c r="AY43" s="18">
        <v>9.361443174615527</v>
      </c>
      <c r="AZ43" s="17">
        <v>0.7575</v>
      </c>
      <c r="BA43" s="18">
        <v>0.22485</v>
      </c>
      <c r="BB43" s="18">
        <v>2.4745</v>
      </c>
      <c r="BC43" s="12">
        <v>21</v>
      </c>
      <c r="BD43" s="13">
        <v>0.23229104183457727</v>
      </c>
      <c r="BE43" s="14">
        <v>0.20405237749872232</v>
      </c>
      <c r="BF43" s="13">
        <v>0.15527473501372777</v>
      </c>
      <c r="BG43" s="14">
        <v>0.07675977228179469</v>
      </c>
      <c r="BH43" s="14">
        <v>0.42232859591386723</v>
      </c>
      <c r="BI43" s="12"/>
      <c r="BJ43" s="12"/>
      <c r="BK43" s="12"/>
      <c r="BL43" s="12"/>
      <c r="BM43" s="12"/>
    </row>
    <row r="44" spans="1:65" ht="12.75">
      <c r="A44" s="2" t="s">
        <v>94</v>
      </c>
      <c r="B44" s="10">
        <v>33208</v>
      </c>
      <c r="C44" s="11">
        <v>11.5</v>
      </c>
      <c r="D44" s="11">
        <v>35.5</v>
      </c>
      <c r="E44" s="12">
        <v>19</v>
      </c>
      <c r="F44" s="13">
        <v>0.6680756119226268</v>
      </c>
      <c r="G44" s="14">
        <v>0.6929000471697546</v>
      </c>
      <c r="H44" s="13">
        <v>0.36212512295304367</v>
      </c>
      <c r="I44" s="14">
        <v>0.07561940587057171</v>
      </c>
      <c r="J44" s="14">
        <v>1.2305924286388032</v>
      </c>
      <c r="K44" s="12">
        <v>19</v>
      </c>
      <c r="L44" s="13">
        <v>0.5059303077974693</v>
      </c>
      <c r="M44" s="14">
        <v>0.37263426938470395</v>
      </c>
      <c r="N44" s="13">
        <v>0.43164202266685286</v>
      </c>
      <c r="O44" s="14">
        <v>0.14556348361972352</v>
      </c>
      <c r="P44" s="14">
        <v>0.7843114480853521</v>
      </c>
      <c r="Q44" s="12">
        <v>19</v>
      </c>
      <c r="R44" s="13">
        <v>0.6276407553177691</v>
      </c>
      <c r="S44" s="14">
        <v>0.489152626085619</v>
      </c>
      <c r="T44" s="13">
        <v>0.5314218564531253</v>
      </c>
      <c r="U44" s="14">
        <v>0.12609869377170713</v>
      </c>
      <c r="V44" s="14">
        <v>1.1670783748356444</v>
      </c>
      <c r="W44" s="12">
        <v>19</v>
      </c>
      <c r="X44" s="13">
        <v>0.28302563312644463</v>
      </c>
      <c r="Y44" s="14">
        <v>0.2880630214399649</v>
      </c>
      <c r="Z44" s="13">
        <v>0.14190351878215518</v>
      </c>
      <c r="AA44" s="14">
        <v>0.03498024889703859</v>
      </c>
      <c r="AB44" s="14">
        <v>0.6004037550222896</v>
      </c>
      <c r="AC44" s="12">
        <v>19</v>
      </c>
      <c r="AD44" s="13">
        <v>0.556403203459843</v>
      </c>
      <c r="AE44" s="13">
        <f t="shared" si="0"/>
        <v>0.04909287215318099</v>
      </c>
      <c r="AF44" s="13">
        <f t="shared" si="1"/>
        <v>0.5073103313066619</v>
      </c>
      <c r="AG44" s="14">
        <v>0.4459514881379018</v>
      </c>
      <c r="AH44" s="13">
        <v>0.48757930107483183</v>
      </c>
      <c r="AI44" s="14">
        <v>0.11450127804900746</v>
      </c>
      <c r="AJ44" s="14">
        <v>1.0279912067969657</v>
      </c>
      <c r="AK44" s="12">
        <v>19</v>
      </c>
      <c r="AL44" s="13">
        <v>2.6911072696960656</v>
      </c>
      <c r="AM44" s="14">
        <v>2.1042034375836236</v>
      </c>
      <c r="AN44" s="13">
        <v>2.72133908405522</v>
      </c>
      <c r="AO44" s="14">
        <v>1.26839213902945</v>
      </c>
      <c r="AP44" s="14">
        <v>4.465848019765444</v>
      </c>
      <c r="AQ44" s="12">
        <v>11</v>
      </c>
      <c r="AR44" s="15">
        <v>0.0027123133786287838</v>
      </c>
      <c r="AS44" s="16">
        <v>0.001859706070046385</v>
      </c>
      <c r="AT44" s="15">
        <v>0.0021727523997185864</v>
      </c>
      <c r="AU44" s="16">
        <v>0.0009009778528905699</v>
      </c>
      <c r="AV44" s="16">
        <v>0.004905549576198398</v>
      </c>
      <c r="AW44" s="12">
        <v>11</v>
      </c>
      <c r="AX44" s="17">
        <v>8.884806818181818</v>
      </c>
      <c r="AY44" s="18">
        <v>15.0412208307458</v>
      </c>
      <c r="AZ44" s="17">
        <v>2.4</v>
      </c>
      <c r="BA44" s="18">
        <v>0.1717</v>
      </c>
      <c r="BB44" s="18">
        <v>19.2425</v>
      </c>
      <c r="BC44" s="12">
        <v>19</v>
      </c>
      <c r="BD44" s="13">
        <v>0.25662522328370846</v>
      </c>
      <c r="BE44" s="14">
        <v>0.17741947660838592</v>
      </c>
      <c r="BF44" s="13">
        <v>0.18334724250292986</v>
      </c>
      <c r="BG44" s="14">
        <v>0.09830493196688876</v>
      </c>
      <c r="BH44" s="14">
        <v>0.42257032187396754</v>
      </c>
      <c r="BI44" s="12"/>
      <c r="BJ44" s="12"/>
      <c r="BK44" s="12"/>
      <c r="BL44" s="12"/>
      <c r="BM44" s="12"/>
    </row>
    <row r="45" spans="1:65" ht="12.75">
      <c r="A45" s="2" t="s">
        <v>84</v>
      </c>
      <c r="B45" s="10">
        <v>33239</v>
      </c>
      <c r="C45" s="11">
        <v>0.5</v>
      </c>
      <c r="D45" s="11">
        <v>36.5</v>
      </c>
      <c r="E45" s="12">
        <v>11</v>
      </c>
      <c r="F45" s="13">
        <v>0.38761077049410525</v>
      </c>
      <c r="G45" s="14">
        <v>0.25067912864223957</v>
      </c>
      <c r="H45" s="13">
        <v>0.33181216858807816</v>
      </c>
      <c r="I45" s="14">
        <v>0.17114118216783725</v>
      </c>
      <c r="J45" s="14">
        <v>0.6422505896478762</v>
      </c>
      <c r="K45" s="12">
        <v>11</v>
      </c>
      <c r="L45" s="13">
        <v>0.4132032139012373</v>
      </c>
      <c r="M45" s="14">
        <v>0.36779495784935534</v>
      </c>
      <c r="N45" s="13">
        <v>0.2145203334841207</v>
      </c>
      <c r="O45" s="14">
        <v>0.14250756482990445</v>
      </c>
      <c r="P45" s="14">
        <v>0.8321008388229246</v>
      </c>
      <c r="Q45" s="12">
        <v>11</v>
      </c>
      <c r="R45" s="13">
        <v>0.4095455456204593</v>
      </c>
      <c r="S45" s="14">
        <v>0.46724306270005067</v>
      </c>
      <c r="T45" s="13">
        <v>0.23210315384621036</v>
      </c>
      <c r="U45" s="14">
        <v>0.15618533407152438</v>
      </c>
      <c r="V45" s="14">
        <v>0.5941338838663196</v>
      </c>
      <c r="W45" s="12">
        <v>11</v>
      </c>
      <c r="X45" s="13">
        <v>0.26235607568861413</v>
      </c>
      <c r="Y45" s="14">
        <v>0.17884920762325157</v>
      </c>
      <c r="Z45" s="13">
        <v>0.23177271729354482</v>
      </c>
      <c r="AA45" s="14">
        <v>0.1312019821259118</v>
      </c>
      <c r="AB45" s="14">
        <v>0.37290398406812486</v>
      </c>
      <c r="AC45" s="12">
        <v>11</v>
      </c>
      <c r="AD45" s="13">
        <v>0.3435105213696351</v>
      </c>
      <c r="AE45" s="13">
        <f t="shared" si="0"/>
        <v>0.043085778842623774</v>
      </c>
      <c r="AF45" s="13">
        <f t="shared" si="1"/>
        <v>0.30042474252701135</v>
      </c>
      <c r="AG45" s="14">
        <v>0.43679510711762526</v>
      </c>
      <c r="AH45" s="13">
        <v>0.1579158101589417</v>
      </c>
      <c r="AI45" s="14">
        <v>0.07533546839707947</v>
      </c>
      <c r="AJ45" s="14">
        <v>0.5393609925245528</v>
      </c>
      <c r="AK45" s="12">
        <v>11</v>
      </c>
      <c r="AL45" s="13">
        <v>8.013901715158504</v>
      </c>
      <c r="AM45" s="14">
        <v>22.387933773003425</v>
      </c>
      <c r="AN45" s="13">
        <v>1.03892440999847</v>
      </c>
      <c r="AO45" s="14">
        <v>0.8424117816793806</v>
      </c>
      <c r="AP45" s="14">
        <v>2.009761168542036</v>
      </c>
      <c r="AQ45" s="12">
        <v>5</v>
      </c>
      <c r="AR45" s="15">
        <v>0.0023804297703107057</v>
      </c>
      <c r="AS45" s="16">
        <v>0.001375127981727839</v>
      </c>
      <c r="AT45" s="15">
        <v>0.0022136832277186553</v>
      </c>
      <c r="AU45" s="16">
        <v>0.0010658095884720571</v>
      </c>
      <c r="AV45" s="16">
        <v>0.003753203462968619</v>
      </c>
      <c r="AW45" s="12">
        <v>4</v>
      </c>
      <c r="AX45" s="17">
        <v>4.6940625</v>
      </c>
      <c r="AY45" s="18">
        <v>6.934987936708446</v>
      </c>
      <c r="AZ45" s="17">
        <v>1.6375</v>
      </c>
      <c r="BA45" s="18">
        <v>0.59065</v>
      </c>
      <c r="BB45" s="18">
        <v>9.042</v>
      </c>
      <c r="BC45" s="12">
        <v>10</v>
      </c>
      <c r="BD45" s="13">
        <v>0.16671999669349236</v>
      </c>
      <c r="BE45" s="14">
        <v>0.15796100357490234</v>
      </c>
      <c r="BF45" s="13">
        <v>0.11169775116674616</v>
      </c>
      <c r="BG45" s="14">
        <v>0.025296392003547847</v>
      </c>
      <c r="BH45" s="14">
        <v>0.3337952801651905</v>
      </c>
      <c r="BI45" s="12"/>
      <c r="BJ45" s="12"/>
      <c r="BK45" s="12"/>
      <c r="BL45" s="12"/>
      <c r="BM45" s="12"/>
    </row>
    <row r="46" spans="1:65" ht="12.75">
      <c r="A46" s="2" t="s">
        <v>125</v>
      </c>
      <c r="B46" s="10">
        <v>33270</v>
      </c>
      <c r="C46" s="11">
        <v>1.5</v>
      </c>
      <c r="D46" s="11">
        <v>37.5</v>
      </c>
      <c r="E46" s="12">
        <v>17</v>
      </c>
      <c r="F46" s="13">
        <v>0.3552316990083443</v>
      </c>
      <c r="G46" s="14">
        <v>0.2629135407010668</v>
      </c>
      <c r="H46" s="13">
        <v>0.2680179240540966</v>
      </c>
      <c r="I46" s="14">
        <v>0.2029238256913976</v>
      </c>
      <c r="J46" s="14">
        <v>0.4810953534382289</v>
      </c>
      <c r="K46" s="12">
        <v>17</v>
      </c>
      <c r="L46" s="13">
        <v>0.31527032534034666</v>
      </c>
      <c r="M46" s="14">
        <v>0.17928501496476257</v>
      </c>
      <c r="N46" s="13">
        <v>0.23913947750850115</v>
      </c>
      <c r="O46" s="14">
        <v>0.17998891084345964</v>
      </c>
      <c r="P46" s="14">
        <v>0.4236037479707699</v>
      </c>
      <c r="Q46" s="12">
        <v>17</v>
      </c>
      <c r="R46" s="13">
        <v>0.38044854231196695</v>
      </c>
      <c r="S46" s="14">
        <v>0.2985603983904115</v>
      </c>
      <c r="T46" s="13">
        <v>0.3387217023767437</v>
      </c>
      <c r="U46" s="14">
        <v>0.1461792463820322</v>
      </c>
      <c r="V46" s="14">
        <v>0.5201599295448348</v>
      </c>
      <c r="W46" s="12">
        <v>17</v>
      </c>
      <c r="X46" s="13">
        <v>0.2708722064724307</v>
      </c>
      <c r="Y46" s="14">
        <v>0.2511857860859599</v>
      </c>
      <c r="Z46" s="13">
        <v>0.2260214867404184</v>
      </c>
      <c r="AA46" s="14">
        <v>0.12847502931434046</v>
      </c>
      <c r="AB46" s="14">
        <v>0.28741211965595365</v>
      </c>
      <c r="AC46" s="12">
        <v>17</v>
      </c>
      <c r="AD46" s="13">
        <v>0.3122700079428563</v>
      </c>
      <c r="AE46" s="13">
        <f t="shared" si="0"/>
        <v>0.04669803213601765</v>
      </c>
      <c r="AF46" s="13">
        <f t="shared" si="1"/>
        <v>0.26557197580683867</v>
      </c>
      <c r="AG46" s="14">
        <v>0.24430498136770326</v>
      </c>
      <c r="AH46" s="13">
        <v>0.2650999984003079</v>
      </c>
      <c r="AI46" s="14">
        <v>0.136437275714416</v>
      </c>
      <c r="AJ46" s="14">
        <v>0.4281109482449809</v>
      </c>
      <c r="AK46" s="12">
        <v>17</v>
      </c>
      <c r="AL46" s="13">
        <v>1.7378431543036577</v>
      </c>
      <c r="AM46" s="14">
        <v>1.2196960502929985</v>
      </c>
      <c r="AN46" s="13">
        <v>1.5677733005795</v>
      </c>
      <c r="AO46" s="14">
        <v>1.1151186411456637</v>
      </c>
      <c r="AP46" s="14">
        <v>1.8508630683539102</v>
      </c>
      <c r="AQ46" s="12">
        <v>14</v>
      </c>
      <c r="AR46" s="15">
        <v>0.002580001775470588</v>
      </c>
      <c r="AS46" s="16">
        <v>0.0018350451196229604</v>
      </c>
      <c r="AT46" s="15">
        <v>0.002320187893300741</v>
      </c>
      <c r="AU46" s="16">
        <v>0.0011253834768403979</v>
      </c>
      <c r="AV46" s="16">
        <v>0.0033820656836149213</v>
      </c>
      <c r="AW46" s="12">
        <v>14</v>
      </c>
      <c r="AX46" s="17">
        <v>4.876964285714285</v>
      </c>
      <c r="AY46" s="18">
        <v>7.18698511055892</v>
      </c>
      <c r="AZ46" s="17">
        <v>3.4375</v>
      </c>
      <c r="BA46" s="18">
        <v>0.41485</v>
      </c>
      <c r="BB46" s="18">
        <v>5</v>
      </c>
      <c r="BC46" s="12">
        <v>17</v>
      </c>
      <c r="BD46" s="13">
        <v>0.09473955076931867</v>
      </c>
      <c r="BE46" s="14">
        <v>0.0732999965030216</v>
      </c>
      <c r="BF46" s="13">
        <v>0.0666854059511773</v>
      </c>
      <c r="BG46" s="14">
        <v>0.04452582380149629</v>
      </c>
      <c r="BH46" s="14">
        <v>0.14321079215567453</v>
      </c>
      <c r="BI46" s="12"/>
      <c r="BJ46" s="12"/>
      <c r="BK46" s="12"/>
      <c r="BL46" s="12"/>
      <c r="BM46" s="12"/>
    </row>
    <row r="47" spans="1:65" ht="12.75">
      <c r="A47" s="2" t="s">
        <v>85</v>
      </c>
      <c r="B47" s="10">
        <v>33298</v>
      </c>
      <c r="C47" s="11">
        <v>2.5</v>
      </c>
      <c r="D47" s="11">
        <v>38.5</v>
      </c>
      <c r="E47" s="12">
        <v>18</v>
      </c>
      <c r="F47" s="13">
        <v>0.5536411324662945</v>
      </c>
      <c r="G47" s="14">
        <v>0.3649470612746179</v>
      </c>
      <c r="H47" s="13">
        <v>0.37871402630705464</v>
      </c>
      <c r="I47" s="14">
        <v>0.24747265931472037</v>
      </c>
      <c r="J47" s="14">
        <v>1.0506029601165778</v>
      </c>
      <c r="K47" s="12">
        <v>18</v>
      </c>
      <c r="L47" s="13">
        <v>0.3137876821406588</v>
      </c>
      <c r="M47" s="14">
        <v>0.22466714701406507</v>
      </c>
      <c r="N47" s="13">
        <v>0.21802015805772185</v>
      </c>
      <c r="O47" s="14">
        <v>0.1485865136530648</v>
      </c>
      <c r="P47" s="14">
        <v>0.5567512955791276</v>
      </c>
      <c r="Q47" s="12">
        <v>18</v>
      </c>
      <c r="R47" s="13">
        <v>0.3558103635056841</v>
      </c>
      <c r="S47" s="14">
        <v>0.13519888958147502</v>
      </c>
      <c r="T47" s="13">
        <v>0.36165538107863215</v>
      </c>
      <c r="U47" s="14">
        <v>0.22029617693378806</v>
      </c>
      <c r="V47" s="14">
        <v>0.4870278798833109</v>
      </c>
      <c r="W47" s="12">
        <v>18</v>
      </c>
      <c r="X47" s="13">
        <v>0.32485341562010306</v>
      </c>
      <c r="Y47" s="14">
        <v>0.21075913086175782</v>
      </c>
      <c r="Z47" s="13">
        <v>0.2530289001311259</v>
      </c>
      <c r="AA47" s="14">
        <v>0.16644759695264483</v>
      </c>
      <c r="AB47" s="14">
        <v>0.6592269199294885</v>
      </c>
      <c r="AC47" s="12">
        <v>18</v>
      </c>
      <c r="AD47" s="13">
        <v>0.27404475879410417</v>
      </c>
      <c r="AE47" s="13">
        <f t="shared" si="0"/>
        <v>0.07312051270215486</v>
      </c>
      <c r="AF47" s="13">
        <f t="shared" si="1"/>
        <v>0.2009242460919493</v>
      </c>
      <c r="AG47" s="14">
        <v>0.1239847440142949</v>
      </c>
      <c r="AH47" s="13">
        <v>0.2420636537097735</v>
      </c>
      <c r="AI47" s="14">
        <v>0.1550948183911651</v>
      </c>
      <c r="AJ47" s="14">
        <v>0.3951712948352483</v>
      </c>
      <c r="AK47" s="12">
        <v>18</v>
      </c>
      <c r="AL47" s="13">
        <v>1.8162255453580458</v>
      </c>
      <c r="AM47" s="14">
        <v>0.9735365438014274</v>
      </c>
      <c r="AN47" s="13">
        <v>1.672897868462975</v>
      </c>
      <c r="AO47" s="14">
        <v>1.3667001450846925</v>
      </c>
      <c r="AP47" s="14">
        <v>1.9840437467382286</v>
      </c>
      <c r="AQ47" s="12">
        <v>16</v>
      </c>
      <c r="AR47" s="15">
        <v>0.004039807331610765</v>
      </c>
      <c r="AS47" s="16">
        <v>0.004001292917965541</v>
      </c>
      <c r="AT47" s="15">
        <v>0.0029761323723455344</v>
      </c>
      <c r="AU47" s="16">
        <v>0.0009466598938691959</v>
      </c>
      <c r="AV47" s="16">
        <v>0.007044826357515136</v>
      </c>
      <c r="AW47" s="12">
        <v>10</v>
      </c>
      <c r="AX47" s="17">
        <v>1.5207499999999998</v>
      </c>
      <c r="AY47" s="18">
        <v>1.512586452992945</v>
      </c>
      <c r="AZ47" s="17">
        <v>0.76375</v>
      </c>
      <c r="BA47" s="18">
        <v>0.33705</v>
      </c>
      <c r="BB47" s="18">
        <v>3.6625</v>
      </c>
      <c r="BC47" s="12">
        <v>18</v>
      </c>
      <c r="BD47" s="13">
        <v>0.12700110891427774</v>
      </c>
      <c r="BE47" s="14">
        <v>0.064838015282518</v>
      </c>
      <c r="BF47" s="13">
        <v>0.10831284916922436</v>
      </c>
      <c r="BG47" s="14">
        <v>0.0810241448110204</v>
      </c>
      <c r="BH47" s="14">
        <v>0.17133876760902597</v>
      </c>
      <c r="BI47" s="12"/>
      <c r="BJ47" s="12"/>
      <c r="BK47" s="12"/>
      <c r="BL47" s="12"/>
      <c r="BM47" s="12"/>
    </row>
    <row r="48" spans="1:65" ht="12.75">
      <c r="A48" s="2" t="s">
        <v>86</v>
      </c>
      <c r="B48" s="10">
        <v>33329</v>
      </c>
      <c r="C48" s="11">
        <v>3.5</v>
      </c>
      <c r="D48" s="11">
        <v>39.5</v>
      </c>
      <c r="E48" s="12">
        <v>24</v>
      </c>
      <c r="F48" s="13">
        <v>0.7661507381785877</v>
      </c>
      <c r="G48" s="14">
        <v>0.6883078815535262</v>
      </c>
      <c r="H48" s="13">
        <v>0.5230165125227132</v>
      </c>
      <c r="I48" s="14">
        <v>0.20374539190495025</v>
      </c>
      <c r="J48" s="14">
        <v>1.3664194365650542</v>
      </c>
      <c r="K48" s="12">
        <v>24</v>
      </c>
      <c r="L48" s="13">
        <v>0.6262586209452814</v>
      </c>
      <c r="M48" s="14">
        <v>0.4158488345854587</v>
      </c>
      <c r="N48" s="13">
        <v>0.49156215964732414</v>
      </c>
      <c r="O48" s="14">
        <v>0.35460843354456045</v>
      </c>
      <c r="P48" s="14">
        <v>0.7987484454859659</v>
      </c>
      <c r="Q48" s="12">
        <v>24</v>
      </c>
      <c r="R48" s="13">
        <v>0.7970606241572397</v>
      </c>
      <c r="S48" s="14">
        <v>0.49689393412957733</v>
      </c>
      <c r="T48" s="13">
        <v>0.6244931203639104</v>
      </c>
      <c r="U48" s="14">
        <v>0.45668375645569864</v>
      </c>
      <c r="V48" s="14">
        <v>1.0632901266185388</v>
      </c>
      <c r="W48" s="12">
        <v>24</v>
      </c>
      <c r="X48" s="13">
        <v>0.47597744402880204</v>
      </c>
      <c r="Y48" s="14">
        <v>0.43553588801928067</v>
      </c>
      <c r="Z48" s="13">
        <v>0.35026296226359943</v>
      </c>
      <c r="AA48" s="14">
        <v>0.15267530392901488</v>
      </c>
      <c r="AB48" s="14">
        <v>0.7890088016009185</v>
      </c>
      <c r="AC48" s="12">
        <v>24</v>
      </c>
      <c r="AD48" s="13">
        <v>0.6772571014951901</v>
      </c>
      <c r="AE48" s="13">
        <f t="shared" si="0"/>
        <v>0.10887313138993704</v>
      </c>
      <c r="AF48" s="13">
        <f t="shared" si="1"/>
        <v>0.5683839701052531</v>
      </c>
      <c r="AG48" s="14">
        <v>0.4078743719606314</v>
      </c>
      <c r="AH48" s="13">
        <v>0.5404904264898183</v>
      </c>
      <c r="AI48" s="14">
        <v>0.3558682146687769</v>
      </c>
      <c r="AJ48" s="14">
        <v>0.9335187623625039</v>
      </c>
      <c r="AK48" s="12">
        <v>24</v>
      </c>
      <c r="AL48" s="13">
        <v>2.5713150503464646</v>
      </c>
      <c r="AM48" s="14">
        <v>4.33294648649149</v>
      </c>
      <c r="AN48" s="13">
        <v>1.54319444622287</v>
      </c>
      <c r="AO48" s="14">
        <v>1.3224171132117921</v>
      </c>
      <c r="AP48" s="14">
        <v>1.7899422582364815</v>
      </c>
      <c r="AQ48" s="12">
        <v>15</v>
      </c>
      <c r="AR48" s="15">
        <v>0.00601509013204072</v>
      </c>
      <c r="AS48" s="16">
        <v>0.003677714910328611</v>
      </c>
      <c r="AT48" s="15">
        <v>0.004504660307497092</v>
      </c>
      <c r="AU48" s="16">
        <v>0.0033527563211400973</v>
      </c>
      <c r="AV48" s="16">
        <v>0.010340631565204667</v>
      </c>
      <c r="AW48" s="12">
        <v>17</v>
      </c>
      <c r="AX48" s="17">
        <v>1.97875</v>
      </c>
      <c r="AY48" s="18">
        <v>2.2689188125900412</v>
      </c>
      <c r="AZ48" s="17">
        <v>1.09125</v>
      </c>
      <c r="BA48" s="18">
        <v>0.5846</v>
      </c>
      <c r="BB48" s="18">
        <v>3.0384999999999986</v>
      </c>
      <c r="BC48" s="12">
        <v>24</v>
      </c>
      <c r="BD48" s="13">
        <v>0.31818909767521386</v>
      </c>
      <c r="BE48" s="14">
        <v>0.25919513773143166</v>
      </c>
      <c r="BF48" s="13">
        <v>0.23869704933030583</v>
      </c>
      <c r="BG48" s="14">
        <v>0.11230166941369583</v>
      </c>
      <c r="BH48" s="14">
        <v>0.524207798207862</v>
      </c>
      <c r="BI48" s="12"/>
      <c r="BJ48" s="12"/>
      <c r="BK48" s="12"/>
      <c r="BL48" s="12"/>
      <c r="BM48" s="12"/>
    </row>
    <row r="49" spans="1:65" ht="12.75">
      <c r="A49" s="2" t="s">
        <v>87</v>
      </c>
      <c r="B49" s="10">
        <v>33359</v>
      </c>
      <c r="C49" s="11">
        <v>4.5</v>
      </c>
      <c r="D49" s="11">
        <v>40.5</v>
      </c>
      <c r="E49" s="12">
        <v>25</v>
      </c>
      <c r="F49" s="13">
        <v>1.1209273150984989</v>
      </c>
      <c r="G49" s="14">
        <v>1.612464900554368</v>
      </c>
      <c r="H49" s="13">
        <v>0.4583665648242609</v>
      </c>
      <c r="I49" s="14">
        <v>0.26156829394561343</v>
      </c>
      <c r="J49" s="14">
        <v>1.8138319344171392</v>
      </c>
      <c r="K49" s="12">
        <v>25</v>
      </c>
      <c r="L49" s="13">
        <v>0.9525849099000504</v>
      </c>
      <c r="M49" s="14">
        <v>0.571922292230665</v>
      </c>
      <c r="N49" s="13">
        <v>0.7459027282733931</v>
      </c>
      <c r="O49" s="14">
        <v>0.5162073621205228</v>
      </c>
      <c r="P49" s="14">
        <v>1.503766898403961</v>
      </c>
      <c r="Q49" s="12">
        <v>25</v>
      </c>
      <c r="R49" s="13">
        <v>1.754005727764744</v>
      </c>
      <c r="S49" s="14">
        <v>2.5325189536558232</v>
      </c>
      <c r="T49" s="13">
        <v>0.6899117062678195</v>
      </c>
      <c r="U49" s="14">
        <v>0.4218614813021124</v>
      </c>
      <c r="V49" s="14">
        <v>2.927262872648262</v>
      </c>
      <c r="W49" s="12">
        <v>25</v>
      </c>
      <c r="X49" s="13">
        <v>0.7983957288270207</v>
      </c>
      <c r="Y49" s="14">
        <v>1.2195405410941311</v>
      </c>
      <c r="Z49" s="13">
        <v>0.2826538775730839</v>
      </c>
      <c r="AA49" s="14">
        <v>0.18644663664234465</v>
      </c>
      <c r="AB49" s="14">
        <v>1.2911030491467173</v>
      </c>
      <c r="AC49" s="12">
        <v>25</v>
      </c>
      <c r="AD49" s="13">
        <v>1.5530495228189833</v>
      </c>
      <c r="AE49" s="13">
        <f t="shared" si="0"/>
        <v>0.08790414190229877</v>
      </c>
      <c r="AF49" s="13">
        <f t="shared" si="1"/>
        <v>1.4651453809166846</v>
      </c>
      <c r="AG49" s="14">
        <v>2.243758486613287</v>
      </c>
      <c r="AH49" s="13">
        <v>0.5578179870076027</v>
      </c>
      <c r="AI49" s="14">
        <v>0.4076996043510689</v>
      </c>
      <c r="AJ49" s="14">
        <v>2.8013242323998933</v>
      </c>
      <c r="AK49" s="12">
        <v>25</v>
      </c>
      <c r="AL49" s="13">
        <v>1.6095376014440443</v>
      </c>
      <c r="AM49" s="14">
        <v>0.6483240639153297</v>
      </c>
      <c r="AN49" s="13">
        <v>1.32737540130215</v>
      </c>
      <c r="AO49" s="14">
        <v>1.2089968394732595</v>
      </c>
      <c r="AP49" s="14">
        <v>2.0824379666318933</v>
      </c>
      <c r="AQ49" s="12">
        <v>20</v>
      </c>
      <c r="AR49" s="15">
        <v>0.004856582425541368</v>
      </c>
      <c r="AS49" s="16">
        <v>0.001847982017774693</v>
      </c>
      <c r="AT49" s="15">
        <v>0.004256376245090484</v>
      </c>
      <c r="AU49" s="16">
        <v>0.003247613763569847</v>
      </c>
      <c r="AV49" s="16">
        <v>0.00677630152074203</v>
      </c>
      <c r="AW49" s="12">
        <v>23</v>
      </c>
      <c r="AX49" s="17">
        <v>34.32288043478261</v>
      </c>
      <c r="AY49" s="18">
        <v>85.64378936465793</v>
      </c>
      <c r="AZ49" s="17">
        <v>1.3375</v>
      </c>
      <c r="BA49" s="18">
        <v>0.7392</v>
      </c>
      <c r="BB49" s="18">
        <v>46.76</v>
      </c>
      <c r="BC49" s="12">
        <v>25</v>
      </c>
      <c r="BD49" s="13">
        <v>0.23745625709913426</v>
      </c>
      <c r="BE49" s="14">
        <v>0.1773305005348439</v>
      </c>
      <c r="BF49" s="13">
        <v>0.14879889683622385</v>
      </c>
      <c r="BG49" s="14">
        <v>0.11270687616593682</v>
      </c>
      <c r="BH49" s="14">
        <v>0.41796442066013684</v>
      </c>
      <c r="BI49" s="12"/>
      <c r="BJ49" s="12"/>
      <c r="BK49" s="12"/>
      <c r="BL49" s="12"/>
      <c r="BM49" s="12"/>
    </row>
    <row r="50" spans="1:65" ht="12.75">
      <c r="A50" s="2" t="s">
        <v>88</v>
      </c>
      <c r="B50" s="10">
        <v>33390</v>
      </c>
      <c r="C50" s="11">
        <v>5.5</v>
      </c>
      <c r="D50" s="11">
        <v>41.5</v>
      </c>
      <c r="E50" s="12">
        <v>18</v>
      </c>
      <c r="F50" s="13">
        <v>0.5308495896483106</v>
      </c>
      <c r="G50" s="14">
        <v>0.612507878758269</v>
      </c>
      <c r="H50" s="13">
        <v>0.23552394283762584</v>
      </c>
      <c r="I50" s="14">
        <v>0.16520769949777714</v>
      </c>
      <c r="J50" s="14">
        <v>0.9673440923046489</v>
      </c>
      <c r="K50" s="12">
        <v>18</v>
      </c>
      <c r="L50" s="13">
        <v>1.0277819982600203</v>
      </c>
      <c r="M50" s="14">
        <v>0.5639297858693472</v>
      </c>
      <c r="N50" s="13">
        <v>0.8156376560788385</v>
      </c>
      <c r="O50" s="14">
        <v>0.5480298252809042</v>
      </c>
      <c r="P50" s="14">
        <v>1.771755794175773</v>
      </c>
      <c r="Q50" s="12">
        <v>18</v>
      </c>
      <c r="R50" s="13">
        <v>1.1616501042230667</v>
      </c>
      <c r="S50" s="14">
        <v>1.2917484877163028</v>
      </c>
      <c r="T50" s="13">
        <v>0.48214652340474196</v>
      </c>
      <c r="U50" s="14">
        <v>0.2606244797629754</v>
      </c>
      <c r="V50" s="14">
        <v>2.775172616973857</v>
      </c>
      <c r="W50" s="12">
        <v>18</v>
      </c>
      <c r="X50" s="13">
        <v>0.5122204432285478</v>
      </c>
      <c r="Y50" s="14">
        <v>0.5765752885444763</v>
      </c>
      <c r="Z50" s="13">
        <v>0.22245288716192413</v>
      </c>
      <c r="AA50" s="14">
        <v>0.18624501392227213</v>
      </c>
      <c r="AB50" s="14">
        <v>0.9595931826397822</v>
      </c>
      <c r="AC50" s="12">
        <v>18</v>
      </c>
      <c r="AD50" s="13">
        <v>1.0327242186624415</v>
      </c>
      <c r="AE50" s="13">
        <f t="shared" si="0"/>
        <v>0.06839328212527691</v>
      </c>
      <c r="AF50" s="13">
        <f t="shared" si="1"/>
        <v>0.9643309365371645</v>
      </c>
      <c r="AG50" s="14">
        <v>1.1634307210140165</v>
      </c>
      <c r="AH50" s="13">
        <v>0.4324017192698195</v>
      </c>
      <c r="AI50" s="14">
        <v>0.21424709045222817</v>
      </c>
      <c r="AJ50" s="14">
        <v>2.542183118156348</v>
      </c>
      <c r="AK50" s="12">
        <v>18</v>
      </c>
      <c r="AL50" s="13">
        <v>1.115612235638761</v>
      </c>
      <c r="AM50" s="14">
        <v>0.6328373467323177</v>
      </c>
      <c r="AN50" s="13">
        <v>1.05481614808595</v>
      </c>
      <c r="AO50" s="14">
        <v>0.7243382747957301</v>
      </c>
      <c r="AP50" s="14">
        <v>1.2037367176973737</v>
      </c>
      <c r="AQ50" s="12">
        <v>16</v>
      </c>
      <c r="AR50" s="15">
        <v>0.00377863437156226</v>
      </c>
      <c r="AS50" s="16">
        <v>0.003978593523386872</v>
      </c>
      <c r="AT50" s="15">
        <v>0.0021129154092560114</v>
      </c>
      <c r="AU50" s="16">
        <v>0.0015066263658772595</v>
      </c>
      <c r="AV50" s="16">
        <v>0.005798034112216023</v>
      </c>
      <c r="AW50" s="12">
        <v>18</v>
      </c>
      <c r="AX50" s="17">
        <v>32.163125</v>
      </c>
      <c r="AY50" s="18">
        <v>59.50489961174045</v>
      </c>
      <c r="AZ50" s="17">
        <v>0.77</v>
      </c>
      <c r="BA50" s="18">
        <v>0.4826</v>
      </c>
      <c r="BB50" s="18">
        <v>89.245</v>
      </c>
      <c r="BC50" s="12">
        <v>18</v>
      </c>
      <c r="BD50" s="13">
        <v>0.2649981071301018</v>
      </c>
      <c r="BE50" s="14">
        <v>0.30282290840888176</v>
      </c>
      <c r="BF50" s="13">
        <v>0.11880077919394724</v>
      </c>
      <c r="BG50" s="14">
        <v>0.07507514058881973</v>
      </c>
      <c r="BH50" s="14">
        <v>0.6287099148756736</v>
      </c>
      <c r="BI50" s="12"/>
      <c r="BJ50" s="12"/>
      <c r="BK50" s="12"/>
      <c r="BL50" s="12"/>
      <c r="BM50" s="12"/>
    </row>
    <row r="51" spans="1:65" ht="12.75">
      <c r="A51" s="2" t="s">
        <v>89</v>
      </c>
      <c r="B51" s="10">
        <v>33420</v>
      </c>
      <c r="C51" s="11">
        <v>6.5</v>
      </c>
      <c r="D51" s="11">
        <v>42.5</v>
      </c>
      <c r="E51" s="12">
        <v>21</v>
      </c>
      <c r="F51" s="13">
        <v>0.4975829653288832</v>
      </c>
      <c r="G51" s="14">
        <v>0.45409445403339554</v>
      </c>
      <c r="H51" s="13">
        <v>0.2940975509853494</v>
      </c>
      <c r="I51" s="14">
        <v>0.18921880073127448</v>
      </c>
      <c r="J51" s="14">
        <v>0.9601490261534075</v>
      </c>
      <c r="K51" s="12">
        <v>21</v>
      </c>
      <c r="L51" s="13">
        <v>1.2264201228144498</v>
      </c>
      <c r="M51" s="14">
        <v>0.569170279068815</v>
      </c>
      <c r="N51" s="13">
        <v>1.0629704570771885</v>
      </c>
      <c r="O51" s="14">
        <v>0.6588498798672825</v>
      </c>
      <c r="P51" s="14">
        <v>1.8402475855127176</v>
      </c>
      <c r="Q51" s="12">
        <v>21</v>
      </c>
      <c r="R51" s="13">
        <v>1.2436200989783035</v>
      </c>
      <c r="S51" s="14">
        <v>1.0706522903693645</v>
      </c>
      <c r="T51" s="13">
        <v>0.9002285371134138</v>
      </c>
      <c r="U51" s="14">
        <v>0.30066206211609126</v>
      </c>
      <c r="V51" s="14">
        <v>2.2906871595687934</v>
      </c>
      <c r="W51" s="12">
        <v>21</v>
      </c>
      <c r="X51" s="13">
        <v>0.4558950361134879</v>
      </c>
      <c r="Y51" s="14">
        <v>0.34080842796033495</v>
      </c>
      <c r="Z51" s="13">
        <v>0.3091382267232828</v>
      </c>
      <c r="AA51" s="14">
        <v>0.2060369394097646</v>
      </c>
      <c r="AB51" s="14">
        <v>0.8639318090860681</v>
      </c>
      <c r="AC51" s="12">
        <v>21</v>
      </c>
      <c r="AD51" s="13">
        <v>1.1288713183885388</v>
      </c>
      <c r="AE51" s="13">
        <f t="shared" si="0"/>
        <v>0.08639426088025214</v>
      </c>
      <c r="AF51" s="13">
        <f t="shared" si="1"/>
        <v>1.0424770575082867</v>
      </c>
      <c r="AG51" s="14">
        <v>0.999882022456839</v>
      </c>
      <c r="AH51" s="13">
        <v>0.8108256208090612</v>
      </c>
      <c r="AI51" s="14">
        <v>0.24948917518878094</v>
      </c>
      <c r="AJ51" s="14">
        <v>2.165121595254982</v>
      </c>
      <c r="AK51" s="12">
        <v>21</v>
      </c>
      <c r="AL51" s="13">
        <v>1.005485973530611</v>
      </c>
      <c r="AM51" s="14">
        <v>0.1558273851143792</v>
      </c>
      <c r="AN51" s="13">
        <v>0.972100747945048</v>
      </c>
      <c r="AO51" s="14">
        <v>0.8344185191142214</v>
      </c>
      <c r="AP51" s="14">
        <v>1.179452253516624</v>
      </c>
      <c r="AQ51" s="12">
        <v>19</v>
      </c>
      <c r="AR51" s="15">
        <v>0.004773163584544316</v>
      </c>
      <c r="AS51" s="16">
        <v>0.001956459940450899</v>
      </c>
      <c r="AT51" s="15">
        <v>0.004589732747611276</v>
      </c>
      <c r="AU51" s="16">
        <v>0.0025008714484314747</v>
      </c>
      <c r="AV51" s="16">
        <v>0.006865185163179386</v>
      </c>
      <c r="AW51" s="12">
        <v>18</v>
      </c>
      <c r="AX51" s="17">
        <v>35.858125</v>
      </c>
      <c r="AY51" s="18">
        <v>68.67888593987976</v>
      </c>
      <c r="AZ51" s="17">
        <v>6.3625</v>
      </c>
      <c r="BA51" s="18">
        <v>1.0403000000000002</v>
      </c>
      <c r="BB51" s="18">
        <v>44.34</v>
      </c>
      <c r="BC51" s="12">
        <v>21</v>
      </c>
      <c r="BD51" s="13">
        <v>0.3599314421590381</v>
      </c>
      <c r="BE51" s="14">
        <v>0.26953483137726364</v>
      </c>
      <c r="BF51" s="13">
        <v>0.2990785951374662</v>
      </c>
      <c r="BG51" s="14">
        <v>0.09361240422458214</v>
      </c>
      <c r="BH51" s="14">
        <v>0.6855820221989959</v>
      </c>
      <c r="BI51" s="12"/>
      <c r="BJ51" s="12"/>
      <c r="BK51" s="12"/>
      <c r="BL51" s="12"/>
      <c r="BM51" s="12"/>
    </row>
    <row r="52" spans="1:65" ht="12.75">
      <c r="A52" s="2" t="s">
        <v>90</v>
      </c>
      <c r="B52" s="10">
        <v>33451</v>
      </c>
      <c r="C52" s="11">
        <v>7.5</v>
      </c>
      <c r="D52" s="11">
        <v>43.5</v>
      </c>
      <c r="E52" s="12">
        <v>17</v>
      </c>
      <c r="F52" s="13">
        <v>0.7713479012517064</v>
      </c>
      <c r="G52" s="14">
        <v>0.7755525464154732</v>
      </c>
      <c r="H52" s="13">
        <v>0.41579715702583564</v>
      </c>
      <c r="I52" s="14">
        <v>0.18680220688718496</v>
      </c>
      <c r="J52" s="14">
        <v>1.7121489999829944</v>
      </c>
      <c r="K52" s="12">
        <v>17</v>
      </c>
      <c r="L52" s="13">
        <v>1.2021833162099118</v>
      </c>
      <c r="M52" s="14">
        <v>0.6201998461719439</v>
      </c>
      <c r="N52" s="13">
        <v>1.230911659784046</v>
      </c>
      <c r="O52" s="14">
        <v>0.6012889167854478</v>
      </c>
      <c r="P52" s="14">
        <v>1.732154644704584</v>
      </c>
      <c r="Q52" s="12">
        <v>17</v>
      </c>
      <c r="R52" s="13">
        <v>1.353111287741434</v>
      </c>
      <c r="S52" s="14">
        <v>1.6166738949520367</v>
      </c>
      <c r="T52" s="13">
        <v>0.7566233320687598</v>
      </c>
      <c r="U52" s="14">
        <v>0.4025902276679053</v>
      </c>
      <c r="V52" s="14">
        <v>2.340685255704563</v>
      </c>
      <c r="W52" s="12">
        <v>17</v>
      </c>
      <c r="X52" s="13">
        <v>0.6118975626075575</v>
      </c>
      <c r="Y52" s="14">
        <v>0.5166327552304748</v>
      </c>
      <c r="Z52" s="13">
        <v>0.36299692050842297</v>
      </c>
      <c r="AA52" s="14">
        <v>0.2260336962534493</v>
      </c>
      <c r="AB52" s="14">
        <v>1.220340581373196</v>
      </c>
      <c r="AC52" s="12">
        <v>17</v>
      </c>
      <c r="AD52" s="13">
        <v>1.199096671233112</v>
      </c>
      <c r="AE52" s="13">
        <f t="shared" si="0"/>
        <v>0.05734399616745821</v>
      </c>
      <c r="AF52" s="13">
        <f t="shared" si="1"/>
        <v>1.1417526750656537</v>
      </c>
      <c r="AG52" s="14">
        <v>1.5036979505694377</v>
      </c>
      <c r="AH52" s="13">
        <v>0.5426853288585759</v>
      </c>
      <c r="AI52" s="14">
        <v>0.3213463829724627</v>
      </c>
      <c r="AJ52" s="14">
        <v>2.1261738806795534</v>
      </c>
      <c r="AK52" s="12">
        <v>17</v>
      </c>
      <c r="AL52" s="13">
        <v>1.1131905276272773</v>
      </c>
      <c r="AM52" s="14">
        <v>0.2569031683610846</v>
      </c>
      <c r="AN52" s="13">
        <v>1.08048986874382</v>
      </c>
      <c r="AO52" s="14">
        <v>0.825805821275178</v>
      </c>
      <c r="AP52" s="14">
        <v>1.33370226418166</v>
      </c>
      <c r="AQ52" s="12">
        <v>10</v>
      </c>
      <c r="AR52" s="15">
        <v>0.0031681765838374697</v>
      </c>
      <c r="AS52" s="16">
        <v>0.001472209979870709</v>
      </c>
      <c r="AT52" s="15">
        <v>0.0024590630678081498</v>
      </c>
      <c r="AU52" s="16">
        <v>0.0021858079232401667</v>
      </c>
      <c r="AV52" s="16">
        <v>0.004741892371162873</v>
      </c>
      <c r="AW52" s="12">
        <v>11</v>
      </c>
      <c r="AX52" s="17">
        <v>47.342272727272736</v>
      </c>
      <c r="AY52" s="18">
        <v>71.18490636587353</v>
      </c>
      <c r="AZ52" s="17">
        <v>8.1375</v>
      </c>
      <c r="BA52" s="18">
        <v>2.9035</v>
      </c>
      <c r="BB52" s="18">
        <v>113.475</v>
      </c>
      <c r="BC52" s="12">
        <v>17</v>
      </c>
      <c r="BD52" s="13">
        <v>0.4183903981711627</v>
      </c>
      <c r="BE52" s="14">
        <v>0.41887784783880055</v>
      </c>
      <c r="BF52" s="13">
        <v>0.32676951068164756</v>
      </c>
      <c r="BG52" s="14">
        <v>0.08281352319324951</v>
      </c>
      <c r="BH52" s="14">
        <v>0.6651432336027839</v>
      </c>
      <c r="BI52" s="12"/>
      <c r="BJ52" s="12"/>
      <c r="BK52" s="12"/>
      <c r="BL52" s="12"/>
      <c r="BM52" s="12"/>
    </row>
    <row r="53" spans="1:65" ht="12.75">
      <c r="A53" s="2" t="s">
        <v>91</v>
      </c>
      <c r="B53" s="10">
        <v>33482</v>
      </c>
      <c r="C53" s="11">
        <v>8.5</v>
      </c>
      <c r="D53" s="11">
        <v>44.5</v>
      </c>
      <c r="E53" s="12">
        <v>25</v>
      </c>
      <c r="F53" s="13">
        <v>0.7041345100087866</v>
      </c>
      <c r="G53" s="14">
        <v>0.527812122546306</v>
      </c>
      <c r="H53" s="13">
        <v>0.5665018677328598</v>
      </c>
      <c r="I53" s="14">
        <v>0.2535142793986229</v>
      </c>
      <c r="J53" s="14">
        <v>0.984810944388553</v>
      </c>
      <c r="K53" s="12">
        <v>25</v>
      </c>
      <c r="L53" s="13">
        <v>1.0685690690779435</v>
      </c>
      <c r="M53" s="14">
        <v>0.45234867120034256</v>
      </c>
      <c r="N53" s="13">
        <v>1.0011870960731093</v>
      </c>
      <c r="O53" s="14">
        <v>0.6067490566488912</v>
      </c>
      <c r="P53" s="14">
        <v>1.6084161985955416</v>
      </c>
      <c r="Q53" s="12">
        <v>25</v>
      </c>
      <c r="R53" s="13">
        <v>1.2068129014627795</v>
      </c>
      <c r="S53" s="14">
        <v>0.8779617852490245</v>
      </c>
      <c r="T53" s="13">
        <v>0.8219837787271379</v>
      </c>
      <c r="U53" s="14">
        <v>0.39022691195239695</v>
      </c>
      <c r="V53" s="14">
        <v>2.071708586957896</v>
      </c>
      <c r="W53" s="12">
        <v>25</v>
      </c>
      <c r="X53" s="13">
        <v>0.5917935101978462</v>
      </c>
      <c r="Y53" s="14">
        <v>0.42724267311065184</v>
      </c>
      <c r="Z53" s="13">
        <v>0.4582846122135241</v>
      </c>
      <c r="AA53" s="14">
        <v>0.26200728972452675</v>
      </c>
      <c r="AB53" s="14">
        <v>0.8267753432759811</v>
      </c>
      <c r="AC53" s="12">
        <v>25</v>
      </c>
      <c r="AD53" s="13">
        <v>1.0578584749459816</v>
      </c>
      <c r="AE53" s="13">
        <f t="shared" si="0"/>
        <v>0.10483315067637247</v>
      </c>
      <c r="AF53" s="13">
        <f t="shared" si="1"/>
        <v>0.9530253242696092</v>
      </c>
      <c r="AG53" s="14">
        <v>0.8567003503855122</v>
      </c>
      <c r="AH53" s="13">
        <v>0.7263911139540702</v>
      </c>
      <c r="AI53" s="14">
        <v>0.32168680698445323</v>
      </c>
      <c r="AJ53" s="14">
        <v>1.9598774696522823</v>
      </c>
      <c r="AK53" s="12">
        <v>25</v>
      </c>
      <c r="AL53" s="13">
        <v>1.1412227113470828</v>
      </c>
      <c r="AM53" s="14">
        <v>0.2896801622222106</v>
      </c>
      <c r="AN53" s="13">
        <v>1.16109100322475</v>
      </c>
      <c r="AO53" s="14">
        <v>0.8948811573254363</v>
      </c>
      <c r="AP53" s="14">
        <v>1.3565466913989985</v>
      </c>
      <c r="AQ53" s="12">
        <v>20</v>
      </c>
      <c r="AR53" s="15">
        <v>0.0057918867777001365</v>
      </c>
      <c r="AS53" s="16">
        <v>0.002737581937565272</v>
      </c>
      <c r="AT53" s="15">
        <v>0.005388518300278489</v>
      </c>
      <c r="AU53" s="16">
        <v>0.0029840921108115347</v>
      </c>
      <c r="AV53" s="16">
        <v>0.009010491126877775</v>
      </c>
      <c r="AW53" s="12">
        <v>17</v>
      </c>
      <c r="AX53" s="17">
        <v>35.173235294117646</v>
      </c>
      <c r="AY53" s="18">
        <v>44.87321124581446</v>
      </c>
      <c r="AZ53" s="17">
        <v>17.25</v>
      </c>
      <c r="BA53" s="18">
        <v>0.4427</v>
      </c>
      <c r="BB53" s="18">
        <v>77.715</v>
      </c>
      <c r="BC53" s="12">
        <v>25</v>
      </c>
      <c r="BD53" s="13">
        <v>0.40715980782098216</v>
      </c>
      <c r="BE53" s="14">
        <v>0.36773455395623683</v>
      </c>
      <c r="BF53" s="13">
        <v>0.2933868588289024</v>
      </c>
      <c r="BG53" s="14">
        <v>0.10144864262689315</v>
      </c>
      <c r="BH53" s="14">
        <v>0.6196794092730752</v>
      </c>
      <c r="BI53" s="12"/>
      <c r="BJ53" s="12"/>
      <c r="BK53" s="12"/>
      <c r="BL53" s="12"/>
      <c r="BM53" s="12"/>
    </row>
    <row r="54" spans="1:65" ht="12.75">
      <c r="A54" s="2" t="s">
        <v>92</v>
      </c>
      <c r="B54" s="10">
        <v>33512</v>
      </c>
      <c r="C54" s="11">
        <v>9.5</v>
      </c>
      <c r="D54" s="11">
        <v>45.5</v>
      </c>
      <c r="E54" s="12">
        <v>22</v>
      </c>
      <c r="F54" s="13">
        <v>0.7460685266019752</v>
      </c>
      <c r="G54" s="14">
        <v>0.8037433684849312</v>
      </c>
      <c r="H54" s="13">
        <v>0.5489333164434856</v>
      </c>
      <c r="I54" s="14">
        <v>0.18771128703964435</v>
      </c>
      <c r="J54" s="14">
        <v>1.3416757309076397</v>
      </c>
      <c r="K54" s="12">
        <v>22</v>
      </c>
      <c r="L54" s="13">
        <v>0.5273945860435799</v>
      </c>
      <c r="M54" s="14">
        <v>0.41434524483662755</v>
      </c>
      <c r="N54" s="13">
        <v>0.42225877402494194</v>
      </c>
      <c r="O54" s="14">
        <v>0.24015274062912176</v>
      </c>
      <c r="P54" s="14">
        <v>0.8357325292588355</v>
      </c>
      <c r="Q54" s="12">
        <v>21</v>
      </c>
      <c r="R54" s="13">
        <v>0.5990437165994735</v>
      </c>
      <c r="S54" s="14">
        <v>0.5263005269277469</v>
      </c>
      <c r="T54" s="13">
        <v>0.43687560618625976</v>
      </c>
      <c r="U54" s="14">
        <v>0.1962783587754007</v>
      </c>
      <c r="V54" s="14">
        <v>0.9453098712160111</v>
      </c>
      <c r="W54" s="12">
        <v>22</v>
      </c>
      <c r="X54" s="13">
        <v>0.6127694061674348</v>
      </c>
      <c r="Y54" s="14">
        <v>0.6401598118640732</v>
      </c>
      <c r="Z54" s="13">
        <v>0.3824856021026868</v>
      </c>
      <c r="AA54" s="14">
        <v>0.17028324003337078</v>
      </c>
      <c r="AB54" s="14">
        <v>1.1246477766987302</v>
      </c>
      <c r="AC54" s="12">
        <v>21</v>
      </c>
      <c r="AD54" s="13">
        <v>0.43904896874866006</v>
      </c>
      <c r="AE54" s="13">
        <f t="shared" si="0"/>
        <v>0.07904039352656023</v>
      </c>
      <c r="AF54" s="13">
        <f t="shared" si="1"/>
        <v>0.36000857522209984</v>
      </c>
      <c r="AG54" s="14">
        <v>0.39593962028178115</v>
      </c>
      <c r="AH54" s="13">
        <v>0.35596357195589073</v>
      </c>
      <c r="AI54" s="14">
        <v>0.15128534932465568</v>
      </c>
      <c r="AJ54" s="14">
        <v>0.7496046929206991</v>
      </c>
      <c r="AK54" s="12">
        <v>22</v>
      </c>
      <c r="AL54" s="13">
        <v>1.268786248834338</v>
      </c>
      <c r="AM54" s="14">
        <v>0.633982710427093</v>
      </c>
      <c r="AN54" s="13">
        <v>1.20001530097596</v>
      </c>
      <c r="AO54" s="14">
        <v>0.942538843256582</v>
      </c>
      <c r="AP54" s="14">
        <v>1.5755955543202815</v>
      </c>
      <c r="AQ54" s="12">
        <v>15</v>
      </c>
      <c r="AR54" s="15">
        <v>0.004366872570528189</v>
      </c>
      <c r="AS54" s="16">
        <v>0.003322976136324929</v>
      </c>
      <c r="AT54" s="15">
        <v>0.0036457920302165633</v>
      </c>
      <c r="AU54" s="16">
        <v>0.002276764002959638</v>
      </c>
      <c r="AV54" s="16">
        <v>0.00621359173426136</v>
      </c>
      <c r="AW54" s="12">
        <v>16</v>
      </c>
      <c r="AX54" s="17">
        <v>4.1115390625</v>
      </c>
      <c r="AY54" s="18">
        <v>9.012170703151787</v>
      </c>
      <c r="AZ54" s="17">
        <v>0.776875</v>
      </c>
      <c r="BA54" s="18">
        <v>0.174</v>
      </c>
      <c r="BB54" s="18">
        <v>4.7725</v>
      </c>
      <c r="BC54" s="12">
        <v>22</v>
      </c>
      <c r="BD54" s="13">
        <v>0.31510759676434263</v>
      </c>
      <c r="BE54" s="14">
        <v>0.28942301436971435</v>
      </c>
      <c r="BF54" s="13">
        <v>0.24812356479896136</v>
      </c>
      <c r="BG54" s="14">
        <v>0.07975862204751998</v>
      </c>
      <c r="BH54" s="14">
        <v>0.5261835124776274</v>
      </c>
      <c r="BI54" s="12"/>
      <c r="BJ54" s="12"/>
      <c r="BK54" s="12"/>
      <c r="BL54" s="12"/>
      <c r="BM54" s="12"/>
    </row>
    <row r="55" spans="1:65" ht="12.75">
      <c r="A55" s="2" t="s">
        <v>93</v>
      </c>
      <c r="B55" s="10">
        <v>33543</v>
      </c>
      <c r="C55" s="11">
        <v>10.5</v>
      </c>
      <c r="D55" s="11">
        <v>46.5</v>
      </c>
      <c r="E55" s="12">
        <v>15</v>
      </c>
      <c r="F55" s="13">
        <v>0.5406355611981203</v>
      </c>
      <c r="G55" s="14">
        <v>0.35911520200652053</v>
      </c>
      <c r="H55" s="13">
        <v>0.4207199187352563</v>
      </c>
      <c r="I55" s="14">
        <v>0.19521837353959182</v>
      </c>
      <c r="J55" s="14">
        <v>0.9545148889931592</v>
      </c>
      <c r="K55" s="12">
        <v>15</v>
      </c>
      <c r="L55" s="13">
        <v>0.5469728097171029</v>
      </c>
      <c r="M55" s="14">
        <v>0.3435811636608607</v>
      </c>
      <c r="N55" s="13">
        <v>0.4737147267848586</v>
      </c>
      <c r="O55" s="14">
        <v>0.2710457397242913</v>
      </c>
      <c r="P55" s="14">
        <v>0.9806837264697039</v>
      </c>
      <c r="Q55" s="12">
        <v>15</v>
      </c>
      <c r="R55" s="13">
        <v>0.47497131474780907</v>
      </c>
      <c r="S55" s="14">
        <v>0.4004492032062628</v>
      </c>
      <c r="T55" s="13">
        <v>0.3669448582777862</v>
      </c>
      <c r="U55" s="14">
        <v>0.213340352790439</v>
      </c>
      <c r="V55" s="14">
        <v>0.5443675154606221</v>
      </c>
      <c r="W55" s="12">
        <v>15</v>
      </c>
      <c r="X55" s="13">
        <v>0.4995129256390544</v>
      </c>
      <c r="Y55" s="14">
        <v>0.3539829592079291</v>
      </c>
      <c r="Z55" s="13">
        <v>0.3433090895088954</v>
      </c>
      <c r="AA55" s="14">
        <v>0.2129466357799827</v>
      </c>
      <c r="AB55" s="14">
        <v>0.9680878705803194</v>
      </c>
      <c r="AC55" s="12">
        <v>15</v>
      </c>
      <c r="AD55" s="13">
        <v>0.3492439113644591</v>
      </c>
      <c r="AE55" s="13">
        <f t="shared" si="0"/>
        <v>0.05761256373349331</v>
      </c>
      <c r="AF55" s="13">
        <f t="shared" si="1"/>
        <v>0.29163134763096576</v>
      </c>
      <c r="AG55" s="14">
        <v>0.37085993673258294</v>
      </c>
      <c r="AH55" s="13">
        <v>0.1878813248964336</v>
      </c>
      <c r="AI55" s="14">
        <v>0.14659388333948925</v>
      </c>
      <c r="AJ55" s="14">
        <v>0.36481106492781573</v>
      </c>
      <c r="AK55" s="12">
        <v>15</v>
      </c>
      <c r="AL55" s="13">
        <v>1.091809202962193</v>
      </c>
      <c r="AM55" s="14">
        <v>0.23799519234453378</v>
      </c>
      <c r="AN55" s="13">
        <v>1.03173218131424</v>
      </c>
      <c r="AO55" s="14">
        <v>0.9695302258919359</v>
      </c>
      <c r="AP55" s="14">
        <v>1.305993664742566</v>
      </c>
      <c r="AQ55" s="12">
        <v>11</v>
      </c>
      <c r="AR55" s="15">
        <v>0.0031830145709112324</v>
      </c>
      <c r="AS55" s="16">
        <v>0.001525735581044704</v>
      </c>
      <c r="AT55" s="15">
        <v>0.0026000481141162067</v>
      </c>
      <c r="AU55" s="16">
        <v>0.0017915480936094574</v>
      </c>
      <c r="AV55" s="16">
        <v>0.004644785886753694</v>
      </c>
      <c r="AW55" s="12">
        <v>10</v>
      </c>
      <c r="AX55" s="17">
        <v>4.22775</v>
      </c>
      <c r="AY55" s="18">
        <v>6.836976894472845</v>
      </c>
      <c r="AZ55" s="17">
        <v>1.325</v>
      </c>
      <c r="BA55" s="18">
        <v>0.27945</v>
      </c>
      <c r="BB55" s="18">
        <v>9.936499999999983</v>
      </c>
      <c r="BC55" s="12">
        <v>15</v>
      </c>
      <c r="BD55" s="13">
        <v>0.15430084440001152</v>
      </c>
      <c r="BE55" s="14">
        <v>0.11888308200765735</v>
      </c>
      <c r="BF55" s="13">
        <v>0.11787093903606768</v>
      </c>
      <c r="BG55" s="14">
        <v>0.06065002079068663</v>
      </c>
      <c r="BH55" s="14">
        <v>0.2806359516401828</v>
      </c>
      <c r="BI55" s="12"/>
      <c r="BJ55" s="12"/>
      <c r="BK55" s="12"/>
      <c r="BL55" s="12"/>
      <c r="BM55" s="12"/>
    </row>
    <row r="56" spans="1:65" ht="12.75">
      <c r="A56" s="2" t="s">
        <v>94</v>
      </c>
      <c r="B56" s="10">
        <v>33573</v>
      </c>
      <c r="C56" s="11">
        <v>11.5</v>
      </c>
      <c r="D56" s="11">
        <v>47.5</v>
      </c>
      <c r="E56" s="12">
        <v>5</v>
      </c>
      <c r="F56" s="13">
        <v>0.39513458537920937</v>
      </c>
      <c r="G56" s="14">
        <v>0.2588942287302555</v>
      </c>
      <c r="H56" s="13">
        <v>0.4258089630469897</v>
      </c>
      <c r="I56" s="14">
        <v>0.17007838161747862</v>
      </c>
      <c r="J56" s="14">
        <v>0.6111398309061896</v>
      </c>
      <c r="K56" s="12">
        <v>5</v>
      </c>
      <c r="L56" s="13">
        <v>0.5104598348758029</v>
      </c>
      <c r="M56" s="14">
        <v>0.27512796876780227</v>
      </c>
      <c r="N56" s="13">
        <v>0.5270409706188356</v>
      </c>
      <c r="O56" s="14">
        <v>0.27386568380450244</v>
      </c>
      <c r="P56" s="14">
        <v>0.767736405759047</v>
      </c>
      <c r="Q56" s="12">
        <v>5</v>
      </c>
      <c r="R56" s="13">
        <v>0.3717358936470103</v>
      </c>
      <c r="S56" s="14">
        <v>0.17427278397676663</v>
      </c>
      <c r="T56" s="13">
        <v>0.403952528754146</v>
      </c>
      <c r="U56" s="14">
        <v>0.23470761344379526</v>
      </c>
      <c r="V56" s="14">
        <v>0.4958927406631608</v>
      </c>
      <c r="W56" s="12">
        <v>5</v>
      </c>
      <c r="X56" s="13">
        <v>0.4179371787883361</v>
      </c>
      <c r="Y56" s="14">
        <v>0.22444788116161019</v>
      </c>
      <c r="Z56" s="13">
        <v>0.4444374254802299</v>
      </c>
      <c r="AA56" s="14">
        <v>0.2311061160171866</v>
      </c>
      <c r="AB56" s="14">
        <v>0.5744098378013245</v>
      </c>
      <c r="AC56" s="12">
        <v>5</v>
      </c>
      <c r="AD56" s="13">
        <v>0.26654110574598616</v>
      </c>
      <c r="AE56" s="13">
        <f t="shared" si="0"/>
        <v>0.058777336316762824</v>
      </c>
      <c r="AF56" s="13">
        <f t="shared" si="1"/>
        <v>0.20776376942922334</v>
      </c>
      <c r="AG56" s="14">
        <v>0.1429517056553825</v>
      </c>
      <c r="AH56" s="13">
        <v>0.22668979796140384</v>
      </c>
      <c r="AI56" s="14">
        <v>0.17096139526918172</v>
      </c>
      <c r="AJ56" s="14">
        <v>0.3806337819555828</v>
      </c>
      <c r="AK56" s="12">
        <v>5</v>
      </c>
      <c r="AL56" s="13">
        <v>0.8514144523813586</v>
      </c>
      <c r="AM56" s="14">
        <v>0.3104034712098246</v>
      </c>
      <c r="AN56" s="13">
        <v>0.953125453484599</v>
      </c>
      <c r="AO56" s="14">
        <v>0.6660147777122409</v>
      </c>
      <c r="AP56" s="14">
        <v>1.0306024234923246</v>
      </c>
      <c r="AQ56" s="12">
        <v>4</v>
      </c>
      <c r="AR56" s="15">
        <v>0.0032473666473349623</v>
      </c>
      <c r="AS56" s="16">
        <v>0.0019277138889447825</v>
      </c>
      <c r="AT56" s="15">
        <v>0.0026039607975407125</v>
      </c>
      <c r="AU56" s="16">
        <v>0.0019154897030611972</v>
      </c>
      <c r="AV56" s="16">
        <v>0.004630716059592269</v>
      </c>
      <c r="AW56" s="12">
        <v>4</v>
      </c>
      <c r="AX56" s="17">
        <v>3.888125</v>
      </c>
      <c r="AY56" s="18">
        <v>2.8729089315825274</v>
      </c>
      <c r="AZ56" s="17">
        <v>3.98125</v>
      </c>
      <c r="BA56" s="18">
        <v>1.4278</v>
      </c>
      <c r="BB56" s="18">
        <v>6.340999999999999</v>
      </c>
      <c r="BC56" s="12">
        <v>5</v>
      </c>
      <c r="BD56" s="13">
        <v>0.2088253364642604</v>
      </c>
      <c r="BE56" s="14">
        <v>0.1864354514069991</v>
      </c>
      <c r="BF56" s="13">
        <v>0.15362884344469055</v>
      </c>
      <c r="BG56" s="14">
        <v>0.04325497592575765</v>
      </c>
      <c r="BH56" s="14">
        <v>0.39247750023614947</v>
      </c>
      <c r="BI56" s="12"/>
      <c r="BJ56" s="12"/>
      <c r="BK56" s="12"/>
      <c r="BL56" s="12"/>
      <c r="BM56" s="12"/>
    </row>
    <row r="57" spans="1:65" ht="12.75">
      <c r="A57" s="2" t="s">
        <v>84</v>
      </c>
      <c r="B57" s="10">
        <v>33604</v>
      </c>
      <c r="C57" s="11">
        <v>0.5</v>
      </c>
      <c r="D57" s="11">
        <v>48.5</v>
      </c>
      <c r="E57" s="12">
        <v>8</v>
      </c>
      <c r="F57" s="13">
        <v>0.6719073790228106</v>
      </c>
      <c r="G57" s="14">
        <v>0.408892028995097</v>
      </c>
      <c r="H57" s="13">
        <v>0.6678969431116626</v>
      </c>
      <c r="I57" s="14">
        <v>0.23355138090101452</v>
      </c>
      <c r="J57" s="14">
        <v>1.1425001360142046</v>
      </c>
      <c r="K57" s="12">
        <v>8</v>
      </c>
      <c r="L57" s="13">
        <v>1.2202359100196574</v>
      </c>
      <c r="M57" s="14">
        <v>1.0731450928946802</v>
      </c>
      <c r="N57" s="13">
        <v>0.9391592851905346</v>
      </c>
      <c r="O57" s="14">
        <v>0.2881187537380311</v>
      </c>
      <c r="P57" s="14">
        <v>2.239693129657616</v>
      </c>
      <c r="Q57" s="12">
        <v>8</v>
      </c>
      <c r="R57" s="13">
        <v>0.837728772171896</v>
      </c>
      <c r="S57" s="14">
        <v>0.509056178777049</v>
      </c>
      <c r="T57" s="13">
        <v>0.842369424807919</v>
      </c>
      <c r="U57" s="14">
        <v>0.2564718630792523</v>
      </c>
      <c r="V57" s="14">
        <v>1.3265974940187972</v>
      </c>
      <c r="W57" s="12">
        <v>8</v>
      </c>
      <c r="X57" s="13">
        <v>0.5939470381470895</v>
      </c>
      <c r="Y57" s="14">
        <v>0.46925271988593414</v>
      </c>
      <c r="Z57" s="13">
        <v>0.5128897086868707</v>
      </c>
      <c r="AA57" s="14">
        <v>0.1612781213733893</v>
      </c>
      <c r="AB57" s="14">
        <v>0.9409471872889664</v>
      </c>
      <c r="AC57" s="12">
        <v>8</v>
      </c>
      <c r="AD57" s="13">
        <v>0.6882323026702737</v>
      </c>
      <c r="AE57" s="13">
        <f t="shared" si="0"/>
        <v>0.07199676779739962</v>
      </c>
      <c r="AF57" s="13">
        <f t="shared" si="1"/>
        <v>0.6162355348728741</v>
      </c>
      <c r="AG57" s="14">
        <v>0.4527800469001098</v>
      </c>
      <c r="AH57" s="13">
        <v>0.6890797838486983</v>
      </c>
      <c r="AI57" s="14">
        <v>0.2076314330506233</v>
      </c>
      <c r="AJ57" s="14">
        <v>1.0685521744010853</v>
      </c>
      <c r="AK57" s="12">
        <v>8</v>
      </c>
      <c r="AL57" s="13">
        <v>1.2686114430068005</v>
      </c>
      <c r="AM57" s="14">
        <v>0.21796755018726413</v>
      </c>
      <c r="AN57" s="13">
        <v>1.310685145556625</v>
      </c>
      <c r="AO57" s="14">
        <v>1.1765746923721212</v>
      </c>
      <c r="AP57" s="14">
        <v>1.4403028366508104</v>
      </c>
      <c r="AQ57" s="12">
        <v>5</v>
      </c>
      <c r="AR57" s="15">
        <v>0.003977721977756885</v>
      </c>
      <c r="AS57" s="16">
        <v>0.001874278174155257</v>
      </c>
      <c r="AT57" s="15">
        <v>0.002753436332455299</v>
      </c>
      <c r="AU57" s="16">
        <v>0.0026041724225074696</v>
      </c>
      <c r="AV57" s="16">
        <v>0.0059826976981104995</v>
      </c>
      <c r="AW57" s="12">
        <v>3</v>
      </c>
      <c r="AX57" s="17">
        <v>72.41666666666667</v>
      </c>
      <c r="AY57" s="18">
        <v>42.70544705694267</v>
      </c>
      <c r="AZ57" s="17">
        <v>90.625</v>
      </c>
      <c r="BA57" s="18">
        <v>45.065</v>
      </c>
      <c r="BB57" s="18">
        <v>99.04</v>
      </c>
      <c r="BC57" s="12">
        <v>7</v>
      </c>
      <c r="BD57" s="13">
        <v>0.3296147357073194</v>
      </c>
      <c r="BE57" s="14">
        <v>0.2948597211105873</v>
      </c>
      <c r="BF57" s="13">
        <v>0.27750367652641544</v>
      </c>
      <c r="BG57" s="14">
        <v>0.07075066212906966</v>
      </c>
      <c r="BH57" s="14">
        <v>0.4260078190682519</v>
      </c>
      <c r="BI57" s="12"/>
      <c r="BJ57" s="12"/>
      <c r="BK57" s="12"/>
      <c r="BL57" s="12"/>
      <c r="BM57" s="12"/>
    </row>
    <row r="58" spans="1:65" ht="12.75">
      <c r="A58" s="2" t="s">
        <v>125</v>
      </c>
      <c r="B58" s="10">
        <v>33635</v>
      </c>
      <c r="C58" s="11">
        <v>1.5</v>
      </c>
      <c r="D58" s="11">
        <v>49.5</v>
      </c>
      <c r="E58" s="12">
        <v>13</v>
      </c>
      <c r="F58" s="13">
        <v>0.8918600844755736</v>
      </c>
      <c r="G58" s="14">
        <v>1.5075836546089003</v>
      </c>
      <c r="H58" s="13">
        <v>0.3440346440091494</v>
      </c>
      <c r="I58" s="14">
        <v>0.13417829834084313</v>
      </c>
      <c r="J58" s="14">
        <v>1.1097669414549711</v>
      </c>
      <c r="K58" s="12">
        <v>13</v>
      </c>
      <c r="L58" s="13">
        <v>0.5669915214472245</v>
      </c>
      <c r="M58" s="14">
        <v>0.6096408671058496</v>
      </c>
      <c r="N58" s="13">
        <v>0.30664663779357815</v>
      </c>
      <c r="O58" s="14">
        <v>0.15890454803220036</v>
      </c>
      <c r="P58" s="14">
        <v>0.9683056536976258</v>
      </c>
      <c r="Q58" s="12">
        <v>13</v>
      </c>
      <c r="R58" s="13">
        <v>1.0465116682913267</v>
      </c>
      <c r="S58" s="14">
        <v>1.5418955328309478</v>
      </c>
      <c r="T58" s="13">
        <v>0.36693001791381036</v>
      </c>
      <c r="U58" s="14">
        <v>0.16253576423859517</v>
      </c>
      <c r="V58" s="14">
        <v>1.9434656273340838</v>
      </c>
      <c r="W58" s="12">
        <v>13</v>
      </c>
      <c r="X58" s="13">
        <v>0.7451665275830724</v>
      </c>
      <c r="Y58" s="14">
        <v>1.2421895307515585</v>
      </c>
      <c r="Z58" s="13">
        <v>0.3661303257673414</v>
      </c>
      <c r="AA58" s="14">
        <v>0.1730139281428613</v>
      </c>
      <c r="AB58" s="14">
        <v>0.8284496416779702</v>
      </c>
      <c r="AC58" s="12">
        <v>13</v>
      </c>
      <c r="AD58" s="13">
        <v>0.8589532532986671</v>
      </c>
      <c r="AE58" s="13">
        <f t="shared" si="0"/>
        <v>0.04447477343234152</v>
      </c>
      <c r="AF58" s="13">
        <f t="shared" si="1"/>
        <v>0.8144784798663256</v>
      </c>
      <c r="AG58" s="14">
        <v>1.2482062114728343</v>
      </c>
      <c r="AH58" s="13">
        <v>0.2565103385024285</v>
      </c>
      <c r="AI58" s="14">
        <v>0.11233163528145207</v>
      </c>
      <c r="AJ58" s="14">
        <v>1.7455012415219642</v>
      </c>
      <c r="AK58" s="12">
        <v>13</v>
      </c>
      <c r="AL58" s="13">
        <v>1.2347035473716104</v>
      </c>
      <c r="AM58" s="14">
        <v>0.8561002095091654</v>
      </c>
      <c r="AN58" s="13">
        <v>1.19330699868375</v>
      </c>
      <c r="AO58" s="14">
        <v>0.6239974976809151</v>
      </c>
      <c r="AP58" s="14">
        <v>1.425716106465248</v>
      </c>
      <c r="AQ58" s="12">
        <v>7</v>
      </c>
      <c r="AR58" s="15">
        <v>0.0024571698028917964</v>
      </c>
      <c r="AS58" s="16">
        <v>0.00047922476187185314</v>
      </c>
      <c r="AT58" s="15">
        <v>0.002472810779649747</v>
      </c>
      <c r="AU58" s="16">
        <v>0.0021063876760804823</v>
      </c>
      <c r="AV58" s="16">
        <v>0.0029376125170077587</v>
      </c>
      <c r="AW58" s="12">
        <v>9</v>
      </c>
      <c r="AX58" s="17">
        <v>28.475</v>
      </c>
      <c r="AY58" s="18">
        <v>38.98519851334607</v>
      </c>
      <c r="AZ58" s="17">
        <v>4.4875</v>
      </c>
      <c r="BA58" s="18">
        <v>1.3845</v>
      </c>
      <c r="BB58" s="18">
        <v>69.55</v>
      </c>
      <c r="BC58" s="12">
        <v>13</v>
      </c>
      <c r="BD58" s="13">
        <v>0.27245179979633094</v>
      </c>
      <c r="BE58" s="14">
        <v>0.3018107932904435</v>
      </c>
      <c r="BF58" s="13">
        <v>0.11557879680242823</v>
      </c>
      <c r="BG58" s="14">
        <v>0.06876152306348461</v>
      </c>
      <c r="BH58" s="14">
        <v>0.4809727224801386</v>
      </c>
      <c r="BI58" s="12"/>
      <c r="BJ58" s="12"/>
      <c r="BK58" s="12"/>
      <c r="BL58" s="12"/>
      <c r="BM58" s="12"/>
    </row>
    <row r="59" spans="1:65" ht="12.75">
      <c r="A59" s="2" t="s">
        <v>85</v>
      </c>
      <c r="B59" s="10">
        <v>33664</v>
      </c>
      <c r="C59" s="11">
        <v>2.5</v>
      </c>
      <c r="D59" s="11">
        <v>50.5</v>
      </c>
      <c r="E59" s="12">
        <v>16</v>
      </c>
      <c r="F59" s="13">
        <v>0.5016647241523245</v>
      </c>
      <c r="G59" s="14">
        <v>0.5203244514009473</v>
      </c>
      <c r="H59" s="13">
        <v>0.32015543370242644</v>
      </c>
      <c r="I59" s="14">
        <v>0.2067654922501922</v>
      </c>
      <c r="J59" s="14">
        <v>0.6821202156197156</v>
      </c>
      <c r="K59" s="12">
        <v>16</v>
      </c>
      <c r="L59" s="13">
        <v>0.5688668826302891</v>
      </c>
      <c r="M59" s="14">
        <v>0.3975466295940483</v>
      </c>
      <c r="N59" s="13">
        <v>0.4121379534100178</v>
      </c>
      <c r="O59" s="14">
        <v>0.2575907276923874</v>
      </c>
      <c r="P59" s="14">
        <v>0.9688919509605212</v>
      </c>
      <c r="Q59" s="12">
        <v>16</v>
      </c>
      <c r="R59" s="13">
        <v>0.5600299300637355</v>
      </c>
      <c r="S59" s="14">
        <v>0.41336534745385384</v>
      </c>
      <c r="T59" s="13">
        <v>0.4342078604904247</v>
      </c>
      <c r="U59" s="14">
        <v>0.3411561554073775</v>
      </c>
      <c r="V59" s="14">
        <v>0.5646740306892272</v>
      </c>
      <c r="W59" s="12">
        <v>16</v>
      </c>
      <c r="X59" s="13">
        <v>0.3956389312645452</v>
      </c>
      <c r="Y59" s="14">
        <v>0.38692787671129164</v>
      </c>
      <c r="Z59" s="13">
        <v>0.2232662244347546</v>
      </c>
      <c r="AA59" s="14">
        <v>0.19807218774827653</v>
      </c>
      <c r="AB59" s="14">
        <v>0.48753316956619147</v>
      </c>
      <c r="AC59" s="12">
        <v>16</v>
      </c>
      <c r="AD59" s="13">
        <v>0.4604476110644496</v>
      </c>
      <c r="AE59" s="13">
        <f t="shared" si="0"/>
        <v>0.053707041133569514</v>
      </c>
      <c r="AF59" s="13">
        <f t="shared" si="1"/>
        <v>0.4067405699308801</v>
      </c>
      <c r="AG59" s="14">
        <v>0.32436169810770327</v>
      </c>
      <c r="AH59" s="13">
        <v>0.36806680287634475</v>
      </c>
      <c r="AI59" s="14">
        <v>0.2736668140064366</v>
      </c>
      <c r="AJ59" s="14">
        <v>0.492334849188704</v>
      </c>
      <c r="AK59" s="12">
        <v>16</v>
      </c>
      <c r="AL59" s="13">
        <v>1.240456948634315</v>
      </c>
      <c r="AM59" s="14">
        <v>0.1957707120336327</v>
      </c>
      <c r="AN59" s="13">
        <v>1.1898711833210251</v>
      </c>
      <c r="AO59" s="14">
        <v>1.066778989039442</v>
      </c>
      <c r="AP59" s="14">
        <v>1.377677898146154</v>
      </c>
      <c r="AQ59" s="12">
        <v>12</v>
      </c>
      <c r="AR59" s="15">
        <v>0.0029672398416336746</v>
      </c>
      <c r="AS59" s="16">
        <v>0.0010571698880517347</v>
      </c>
      <c r="AT59" s="15">
        <v>0.002775267668034793</v>
      </c>
      <c r="AU59" s="16">
        <v>0.0020473090599387464</v>
      </c>
      <c r="AV59" s="16">
        <v>0.003327326139974737</v>
      </c>
      <c r="AW59" s="12">
        <v>13</v>
      </c>
      <c r="AX59" s="17">
        <v>0.7297115384615385</v>
      </c>
      <c r="AY59" s="18">
        <v>0.43075338369431626</v>
      </c>
      <c r="AZ59" s="17">
        <v>0.60375</v>
      </c>
      <c r="BA59" s="18">
        <v>0.3321</v>
      </c>
      <c r="BB59" s="18">
        <v>1.2453500000000002</v>
      </c>
      <c r="BC59" s="12">
        <v>16</v>
      </c>
      <c r="BD59" s="13">
        <v>0.18646897849375807</v>
      </c>
      <c r="BE59" s="14">
        <v>0.16445300220177467</v>
      </c>
      <c r="BF59" s="13">
        <v>0.1354673845127144</v>
      </c>
      <c r="BG59" s="14">
        <v>0.08242639126249215</v>
      </c>
      <c r="BH59" s="14">
        <v>0.2566077248129375</v>
      </c>
      <c r="BI59" s="12"/>
      <c r="BJ59" s="12"/>
      <c r="BK59" s="12"/>
      <c r="BL59" s="12"/>
      <c r="BM59" s="12"/>
    </row>
    <row r="60" spans="1:65" ht="12.75">
      <c r="A60" s="2" t="s">
        <v>86</v>
      </c>
      <c r="B60" s="10">
        <v>33695</v>
      </c>
      <c r="C60" s="11">
        <v>3.5</v>
      </c>
      <c r="D60" s="11">
        <v>51.5</v>
      </c>
      <c r="E60" s="12">
        <v>22</v>
      </c>
      <c r="F60" s="13">
        <v>1.1449847891730545</v>
      </c>
      <c r="G60" s="14">
        <v>1.2954777847349799</v>
      </c>
      <c r="H60" s="13">
        <v>0.4369465545678287</v>
      </c>
      <c r="I60" s="14">
        <v>0.1740140910967008</v>
      </c>
      <c r="J60" s="14">
        <v>2.7512640819839382</v>
      </c>
      <c r="K60" s="12">
        <v>22</v>
      </c>
      <c r="L60" s="13">
        <v>1.001471975387138</v>
      </c>
      <c r="M60" s="14">
        <v>0.5915346522661916</v>
      </c>
      <c r="N60" s="13">
        <v>0.8194207846985977</v>
      </c>
      <c r="O60" s="14">
        <v>0.5047926603991779</v>
      </c>
      <c r="P60" s="14">
        <v>1.5823686043910217</v>
      </c>
      <c r="Q60" s="12">
        <v>22</v>
      </c>
      <c r="R60" s="13">
        <v>1.7188959412635811</v>
      </c>
      <c r="S60" s="14">
        <v>1.9470959173871858</v>
      </c>
      <c r="T60" s="13">
        <v>0.5615927139144155</v>
      </c>
      <c r="U60" s="14">
        <v>0.40039924229626667</v>
      </c>
      <c r="V60" s="14">
        <v>4.134232066500866</v>
      </c>
      <c r="W60" s="12">
        <v>22</v>
      </c>
      <c r="X60" s="13">
        <v>0.9501294468561077</v>
      </c>
      <c r="Y60" s="14">
        <v>1.0018602908838001</v>
      </c>
      <c r="Z60" s="13">
        <v>0.403717772893181</v>
      </c>
      <c r="AA60" s="14">
        <v>0.19744006028858643</v>
      </c>
      <c r="AB60" s="14">
        <v>2.3358122597391375</v>
      </c>
      <c r="AC60" s="12">
        <v>22</v>
      </c>
      <c r="AD60" s="13">
        <v>1.479748359489899</v>
      </c>
      <c r="AE60" s="13">
        <f t="shared" si="0"/>
        <v>0.13042851827934746</v>
      </c>
      <c r="AF60" s="13">
        <f t="shared" si="1"/>
        <v>1.3493198412105516</v>
      </c>
      <c r="AG60" s="14">
        <v>1.700485465849959</v>
      </c>
      <c r="AH60" s="13">
        <v>0.5022645098417422</v>
      </c>
      <c r="AI60" s="14">
        <v>0.3349444155054316</v>
      </c>
      <c r="AJ60" s="14">
        <v>3.5502857996872272</v>
      </c>
      <c r="AK60" s="12">
        <v>22</v>
      </c>
      <c r="AL60" s="13">
        <v>1.0572196632537023</v>
      </c>
      <c r="AM60" s="14">
        <v>0.2420375567570223</v>
      </c>
      <c r="AN60" s="13">
        <v>1.0089272844924464</v>
      </c>
      <c r="AO60" s="14">
        <v>0.8120416604051025</v>
      </c>
      <c r="AP60" s="14">
        <v>1.3189435449639508</v>
      </c>
      <c r="AQ60" s="12">
        <v>19</v>
      </c>
      <c r="AR60" s="15">
        <v>0.00720599548504682</v>
      </c>
      <c r="AS60" s="16">
        <v>0.009240774651854666</v>
      </c>
      <c r="AT60" s="15">
        <v>0.005178570760240552</v>
      </c>
      <c r="AU60" s="16">
        <v>0.003131051624907467</v>
      </c>
      <c r="AV60" s="16">
        <v>0.0080605176923235</v>
      </c>
      <c r="AW60" s="12">
        <v>18</v>
      </c>
      <c r="AX60" s="17">
        <v>68.82076388888888</v>
      </c>
      <c r="AY60" s="18">
        <v>107.30489370602268</v>
      </c>
      <c r="AZ60" s="17">
        <v>2.675</v>
      </c>
      <c r="BA60" s="18">
        <v>0.5354000000000001</v>
      </c>
      <c r="BB60" s="18">
        <v>198.75</v>
      </c>
      <c r="BC60" s="12">
        <v>22</v>
      </c>
      <c r="BD60" s="13">
        <v>0.28523404983575956</v>
      </c>
      <c r="BE60" s="14">
        <v>0.23425098905765435</v>
      </c>
      <c r="BF60" s="13">
        <v>0.1734624481844647</v>
      </c>
      <c r="BG60" s="14">
        <v>0.11800389929399194</v>
      </c>
      <c r="BH60" s="14">
        <v>0.49101715293877196</v>
      </c>
      <c r="BI60" s="12"/>
      <c r="BJ60" s="12"/>
      <c r="BK60" s="12"/>
      <c r="BL60" s="12"/>
      <c r="BM60" s="12"/>
    </row>
    <row r="61" spans="1:65" ht="12.75">
      <c r="A61" s="2" t="s">
        <v>87</v>
      </c>
      <c r="B61" s="10">
        <v>33725</v>
      </c>
      <c r="C61" s="11">
        <v>4.5</v>
      </c>
      <c r="D61" s="11">
        <v>52.5</v>
      </c>
      <c r="E61" s="12">
        <v>22</v>
      </c>
      <c r="F61" s="13">
        <v>0.4525130727616425</v>
      </c>
      <c r="G61" s="14">
        <v>0.3637705926552819</v>
      </c>
      <c r="H61" s="13">
        <v>0.31468109820598733</v>
      </c>
      <c r="I61" s="14">
        <v>0.1875531717677933</v>
      </c>
      <c r="J61" s="14">
        <v>0.6470585268754061</v>
      </c>
      <c r="K61" s="12">
        <v>22</v>
      </c>
      <c r="L61" s="13">
        <v>0.7677914254553205</v>
      </c>
      <c r="M61" s="14">
        <v>0.3429073590716242</v>
      </c>
      <c r="N61" s="13">
        <v>0.6891247706282437</v>
      </c>
      <c r="O61" s="14">
        <v>0.43781833125154335</v>
      </c>
      <c r="P61" s="14">
        <v>1.042151157520054</v>
      </c>
      <c r="Q61" s="12">
        <v>22</v>
      </c>
      <c r="R61" s="13">
        <v>0.7279228807299422</v>
      </c>
      <c r="S61" s="14">
        <v>0.29246209679084223</v>
      </c>
      <c r="T61" s="13">
        <v>0.655431547571339</v>
      </c>
      <c r="U61" s="14">
        <v>0.48098540045990795</v>
      </c>
      <c r="V61" s="14">
        <v>0.9362547772333503</v>
      </c>
      <c r="W61" s="12">
        <v>22</v>
      </c>
      <c r="X61" s="13">
        <v>0.4183805018891071</v>
      </c>
      <c r="Y61" s="14">
        <v>0.2737797268823828</v>
      </c>
      <c r="Z61" s="13">
        <v>0.3447926657913006</v>
      </c>
      <c r="AA61" s="14">
        <v>0.20165871053308276</v>
      </c>
      <c r="AB61" s="14">
        <v>0.613135647971864</v>
      </c>
      <c r="AC61" s="12">
        <v>22</v>
      </c>
      <c r="AD61" s="13">
        <v>0.6226165084044537</v>
      </c>
      <c r="AE61" s="13">
        <f t="shared" si="0"/>
        <v>0.09375536140101726</v>
      </c>
      <c r="AF61" s="13">
        <f t="shared" si="1"/>
        <v>0.5288611470034364</v>
      </c>
      <c r="AG61" s="14">
        <v>0.24887387792361448</v>
      </c>
      <c r="AH61" s="13">
        <v>0.5596074597327589</v>
      </c>
      <c r="AI61" s="14">
        <v>0.3666298919877813</v>
      </c>
      <c r="AJ61" s="14">
        <v>0.8756119445709837</v>
      </c>
      <c r="AK61" s="12">
        <v>22</v>
      </c>
      <c r="AL61" s="13">
        <v>1.0211619945194845</v>
      </c>
      <c r="AM61" s="14">
        <v>0.15419717791028678</v>
      </c>
      <c r="AN61" s="13">
        <v>1.010157065491915</v>
      </c>
      <c r="AO61" s="14">
        <v>0.9140209403598848</v>
      </c>
      <c r="AP61" s="14">
        <v>1.1263543589824352</v>
      </c>
      <c r="AQ61" s="12">
        <v>14</v>
      </c>
      <c r="AR61" s="15">
        <v>0.005179854221050677</v>
      </c>
      <c r="AS61" s="16">
        <v>0.005801219996137455</v>
      </c>
      <c r="AT61" s="15">
        <v>0.0035586323210798393</v>
      </c>
      <c r="AU61" s="16">
        <v>0.0026666620271865974</v>
      </c>
      <c r="AV61" s="16">
        <v>0.005595009400405671</v>
      </c>
      <c r="AW61" s="12">
        <v>12</v>
      </c>
      <c r="AX61" s="17">
        <v>2.8075625</v>
      </c>
      <c r="AY61" s="18">
        <v>2.853435676603095</v>
      </c>
      <c r="AZ61" s="17">
        <v>2.31875</v>
      </c>
      <c r="BA61" s="18">
        <v>0.7574500000000001</v>
      </c>
      <c r="BB61" s="18">
        <v>3.9565000000000006</v>
      </c>
      <c r="BC61" s="12">
        <v>22</v>
      </c>
      <c r="BD61" s="13">
        <v>0.2470160818852712</v>
      </c>
      <c r="BE61" s="14">
        <v>0.11230104228415783</v>
      </c>
      <c r="BF61" s="13">
        <v>0.24792901745674964</v>
      </c>
      <c r="BG61" s="14">
        <v>0.1349129100554937</v>
      </c>
      <c r="BH61" s="14">
        <v>0.3241787974206982</v>
      </c>
      <c r="BI61" s="12"/>
      <c r="BJ61" s="12"/>
      <c r="BK61" s="12"/>
      <c r="BL61" s="12"/>
      <c r="BM61" s="12"/>
    </row>
    <row r="62" spans="1:65" ht="12.75">
      <c r="A62" s="2" t="s">
        <v>88</v>
      </c>
      <c r="B62" s="10">
        <v>33756</v>
      </c>
      <c r="C62" s="11">
        <v>5.5</v>
      </c>
      <c r="D62" s="11">
        <v>53.5</v>
      </c>
      <c r="E62" s="12">
        <v>30</v>
      </c>
      <c r="F62" s="13">
        <v>0.3504086469637703</v>
      </c>
      <c r="G62" s="14">
        <v>0.26843798997158874</v>
      </c>
      <c r="H62" s="13">
        <v>0.2599803164578454</v>
      </c>
      <c r="I62" s="14">
        <v>0.16606939413805075</v>
      </c>
      <c r="J62" s="14">
        <v>0.5244822184653699</v>
      </c>
      <c r="K62" s="12">
        <v>30</v>
      </c>
      <c r="L62" s="13">
        <v>0.8425162842784247</v>
      </c>
      <c r="M62" s="14">
        <v>0.3524075028970782</v>
      </c>
      <c r="N62" s="13">
        <v>0.8547876052111718</v>
      </c>
      <c r="O62" s="14">
        <v>0.5626298118914673</v>
      </c>
      <c r="P62" s="14">
        <v>1.2518526169562736</v>
      </c>
      <c r="Q62" s="12">
        <v>29</v>
      </c>
      <c r="R62" s="13">
        <v>0.7620508075329177</v>
      </c>
      <c r="S62" s="14">
        <v>0.4356201928192375</v>
      </c>
      <c r="T62" s="13">
        <v>0.6424732966289242</v>
      </c>
      <c r="U62" s="14">
        <v>0.4748518705117143</v>
      </c>
      <c r="V62" s="14">
        <v>1.0660534761315053</v>
      </c>
      <c r="W62" s="12">
        <v>30</v>
      </c>
      <c r="X62" s="13">
        <v>0.34972827556094593</v>
      </c>
      <c r="Y62" s="14">
        <v>0.23004166201639223</v>
      </c>
      <c r="Z62" s="13">
        <v>0.289762769829904</v>
      </c>
      <c r="AA62" s="14">
        <v>0.18088297459825337</v>
      </c>
      <c r="AB62" s="14">
        <v>0.4661820090818029</v>
      </c>
      <c r="AC62" s="12">
        <v>29</v>
      </c>
      <c r="AD62" s="13">
        <v>0.6715576858024155</v>
      </c>
      <c r="AE62" s="13">
        <f t="shared" si="0"/>
        <v>0.09098562585153473</v>
      </c>
      <c r="AF62" s="13">
        <f t="shared" si="1"/>
        <v>0.5805720599508808</v>
      </c>
      <c r="AG62" s="14">
        <v>0.40705349921980355</v>
      </c>
      <c r="AH62" s="13">
        <v>0.5799172277333399</v>
      </c>
      <c r="AI62" s="14">
        <v>0.39965707187491467</v>
      </c>
      <c r="AJ62" s="14">
        <v>0.94341133104247</v>
      </c>
      <c r="AK62" s="12">
        <v>30</v>
      </c>
      <c r="AL62" s="13">
        <v>1.0069679333694819</v>
      </c>
      <c r="AM62" s="14">
        <v>0.49531905118403047</v>
      </c>
      <c r="AN62" s="13">
        <v>0.9137922284984126</v>
      </c>
      <c r="AO62" s="14">
        <v>0.7836602000663222</v>
      </c>
      <c r="AP62" s="14">
        <v>1.1065946225379104</v>
      </c>
      <c r="AQ62" s="12">
        <v>25</v>
      </c>
      <c r="AR62" s="15">
        <v>0.005026830157543355</v>
      </c>
      <c r="AS62" s="16">
        <v>0.008060391618284651</v>
      </c>
      <c r="AT62" s="15">
        <v>0.0030322846686435634</v>
      </c>
      <c r="AU62" s="16">
        <v>0.0019482177149838923</v>
      </c>
      <c r="AV62" s="16">
        <v>0.0056062982840053245</v>
      </c>
      <c r="AW62" s="12">
        <v>27</v>
      </c>
      <c r="AX62" s="17">
        <v>2.175546296296296</v>
      </c>
      <c r="AY62" s="18">
        <v>3.12447406423268</v>
      </c>
      <c r="AZ62" s="17">
        <v>0.79</v>
      </c>
      <c r="BA62" s="18">
        <v>0.35245</v>
      </c>
      <c r="BB62" s="18">
        <v>6.074</v>
      </c>
      <c r="BC62" s="12">
        <v>30</v>
      </c>
      <c r="BD62" s="13">
        <v>0.2730217464838654</v>
      </c>
      <c r="BE62" s="14">
        <v>0.36733856641680585</v>
      </c>
      <c r="BF62" s="13">
        <v>0.16271228673821947</v>
      </c>
      <c r="BG62" s="14">
        <v>0.11822722390924335</v>
      </c>
      <c r="BH62" s="14">
        <v>0.27926704501273075</v>
      </c>
      <c r="BI62" s="12"/>
      <c r="BJ62" s="12"/>
      <c r="BK62" s="12"/>
      <c r="BL62" s="12"/>
      <c r="BM62" s="12"/>
    </row>
    <row r="63" spans="1:65" ht="12.75">
      <c r="A63" s="2" t="s">
        <v>89</v>
      </c>
      <c r="B63" s="10">
        <v>33786</v>
      </c>
      <c r="C63" s="11">
        <v>6.5</v>
      </c>
      <c r="D63" s="11">
        <v>54.5</v>
      </c>
      <c r="E63" s="12">
        <v>21</v>
      </c>
      <c r="F63" s="13">
        <v>0.3725119550321679</v>
      </c>
      <c r="G63" s="14">
        <v>0.3406966994715891</v>
      </c>
      <c r="H63" s="13">
        <v>0.219048244629362</v>
      </c>
      <c r="I63" s="14">
        <v>0.1487145664710946</v>
      </c>
      <c r="J63" s="14">
        <v>0.5665544483962178</v>
      </c>
      <c r="K63" s="12">
        <v>21</v>
      </c>
      <c r="L63" s="13">
        <v>1.1622270203890548</v>
      </c>
      <c r="M63" s="14">
        <v>0.8973681183174452</v>
      </c>
      <c r="N63" s="13">
        <v>0.960478220592173</v>
      </c>
      <c r="O63" s="14">
        <v>0.6621416506379928</v>
      </c>
      <c r="P63" s="14">
        <v>1.5366373585005801</v>
      </c>
      <c r="Q63" s="12">
        <v>21</v>
      </c>
      <c r="R63" s="13">
        <v>1.1169509296232902</v>
      </c>
      <c r="S63" s="14">
        <v>1.0749776252520578</v>
      </c>
      <c r="T63" s="13">
        <v>0.626382926913131</v>
      </c>
      <c r="U63" s="14">
        <v>0.4331494681622976</v>
      </c>
      <c r="V63" s="14">
        <v>2.2278324754700387</v>
      </c>
      <c r="W63" s="12">
        <v>21</v>
      </c>
      <c r="X63" s="13">
        <v>0.2552870599396075</v>
      </c>
      <c r="Y63" s="14">
        <v>0.20881923589239718</v>
      </c>
      <c r="Z63" s="13">
        <v>0.200302436574288</v>
      </c>
      <c r="AA63" s="14">
        <v>0.08666702174197345</v>
      </c>
      <c r="AB63" s="14">
        <v>0.40834988059980426</v>
      </c>
      <c r="AC63" s="12">
        <v>21</v>
      </c>
      <c r="AD63" s="13">
        <v>1.052695176636491</v>
      </c>
      <c r="AE63" s="13">
        <f t="shared" si="0"/>
        <v>0.08822750617885483</v>
      </c>
      <c r="AF63" s="13">
        <f t="shared" si="1"/>
        <v>0.964467670457636</v>
      </c>
      <c r="AG63" s="14">
        <v>1.0519279421157384</v>
      </c>
      <c r="AH63" s="13">
        <v>0.618755597806411</v>
      </c>
      <c r="AI63" s="14">
        <v>0.374177818097992</v>
      </c>
      <c r="AJ63" s="14">
        <v>2.074175142447712</v>
      </c>
      <c r="AK63" s="12">
        <v>21</v>
      </c>
      <c r="AL63" s="13">
        <v>1.9942556748821494</v>
      </c>
      <c r="AM63" s="14">
        <v>2.0429957449076586</v>
      </c>
      <c r="AN63" s="13">
        <v>1.35196584960496</v>
      </c>
      <c r="AO63" s="14">
        <v>0.8774275820928736</v>
      </c>
      <c r="AP63" s="14">
        <v>2.3060398551041144</v>
      </c>
      <c r="AQ63" s="12">
        <v>19</v>
      </c>
      <c r="AR63" s="15">
        <v>0.004874447855185349</v>
      </c>
      <c r="AS63" s="16">
        <v>0.0041081691578303365</v>
      </c>
      <c r="AT63" s="15">
        <v>0.0035307400426052324</v>
      </c>
      <c r="AU63" s="16">
        <v>0.0025464739641714324</v>
      </c>
      <c r="AV63" s="16">
        <v>0.005725544267928566</v>
      </c>
      <c r="AW63" s="12">
        <v>19</v>
      </c>
      <c r="AX63" s="17">
        <v>8.708684210526316</v>
      </c>
      <c r="AY63" s="18">
        <v>15.032308997539754</v>
      </c>
      <c r="AZ63" s="17">
        <v>0.7225</v>
      </c>
      <c r="BA63" s="18">
        <v>0.29245</v>
      </c>
      <c r="BB63" s="18">
        <v>16.965</v>
      </c>
      <c r="BC63" s="12">
        <v>21</v>
      </c>
      <c r="BD63" s="13">
        <v>0.21033266782927715</v>
      </c>
      <c r="BE63" s="14">
        <v>0.13546723081463155</v>
      </c>
      <c r="BF63" s="13">
        <v>0.17261641962056892</v>
      </c>
      <c r="BG63" s="14">
        <v>0.10583094240454502</v>
      </c>
      <c r="BH63" s="14">
        <v>0.27110636346661937</v>
      </c>
      <c r="BI63" s="12"/>
      <c r="BJ63" s="12"/>
      <c r="BK63" s="12"/>
      <c r="BL63" s="12"/>
      <c r="BM63" s="12"/>
    </row>
    <row r="64" spans="1:65" ht="12.75">
      <c r="A64" s="2" t="s">
        <v>90</v>
      </c>
      <c r="B64" s="10">
        <v>33817</v>
      </c>
      <c r="C64" s="11">
        <v>7.5</v>
      </c>
      <c r="D64" s="11">
        <v>55.5</v>
      </c>
      <c r="E64" s="12">
        <v>17</v>
      </c>
      <c r="F64" s="13">
        <v>0.506074442898326</v>
      </c>
      <c r="G64" s="14">
        <v>0.35073354943657153</v>
      </c>
      <c r="H64" s="13">
        <v>0.386508113503707</v>
      </c>
      <c r="I64" s="14">
        <v>0.21153126256954127</v>
      </c>
      <c r="J64" s="14">
        <v>0.9868301739464949</v>
      </c>
      <c r="K64" s="12">
        <v>17</v>
      </c>
      <c r="L64" s="13">
        <v>1.1907867591660997</v>
      </c>
      <c r="M64" s="14">
        <v>0.5880222435728385</v>
      </c>
      <c r="N64" s="13">
        <v>1.19007475040021</v>
      </c>
      <c r="O64" s="14">
        <v>0.6315182292223356</v>
      </c>
      <c r="P64" s="14">
        <v>1.725457302714523</v>
      </c>
      <c r="Q64" s="12">
        <v>17</v>
      </c>
      <c r="R64" s="13">
        <v>1.7528984145881117</v>
      </c>
      <c r="S64" s="14">
        <v>1.462439421722061</v>
      </c>
      <c r="T64" s="13">
        <v>1.04731284436224</v>
      </c>
      <c r="U64" s="14">
        <v>0.5329568412400516</v>
      </c>
      <c r="V64" s="14">
        <v>3.007468690683476</v>
      </c>
      <c r="W64" s="12">
        <v>18</v>
      </c>
      <c r="X64" s="13">
        <v>0.2844830089816843</v>
      </c>
      <c r="Y64" s="14">
        <v>0.22217128781861464</v>
      </c>
      <c r="Z64" s="13">
        <v>0.1942988286582</v>
      </c>
      <c r="AA64" s="14">
        <v>0.06993093294710248</v>
      </c>
      <c r="AB64" s="14">
        <v>0.5144467085498696</v>
      </c>
      <c r="AC64" s="12">
        <v>17</v>
      </c>
      <c r="AD64" s="13">
        <v>1.677830592730058</v>
      </c>
      <c r="AE64" s="13">
        <f t="shared" si="0"/>
        <v>0.05898771088267252</v>
      </c>
      <c r="AF64" s="13">
        <f t="shared" si="1"/>
        <v>1.6188428818473857</v>
      </c>
      <c r="AG64" s="14">
        <v>1.4107983002582472</v>
      </c>
      <c r="AH64" s="13">
        <v>1.00824291915639</v>
      </c>
      <c r="AI64" s="14">
        <v>0.48949923032668846</v>
      </c>
      <c r="AJ64" s="14">
        <v>2.900397322497626</v>
      </c>
      <c r="AK64" s="12">
        <v>17</v>
      </c>
      <c r="AL64" s="13">
        <v>1.9870148559076464</v>
      </c>
      <c r="AM64" s="14">
        <v>1.0211306693773177</v>
      </c>
      <c r="AN64" s="13">
        <v>1.58375830839997</v>
      </c>
      <c r="AO64" s="14">
        <v>1.2366115790148404</v>
      </c>
      <c r="AP64" s="14">
        <v>2.7572353782927794</v>
      </c>
      <c r="AQ64" s="12">
        <v>16</v>
      </c>
      <c r="AR64" s="15">
        <v>0.003258989551528868</v>
      </c>
      <c r="AS64" s="16">
        <v>0.0014683923576853692</v>
      </c>
      <c r="AT64" s="15">
        <v>0.003138329935408999</v>
      </c>
      <c r="AU64" s="16">
        <v>0.001741922350944268</v>
      </c>
      <c r="AV64" s="16">
        <v>0.00461050056617339</v>
      </c>
      <c r="AW64" s="12">
        <v>14</v>
      </c>
      <c r="AX64" s="17">
        <v>70.77866071428572</v>
      </c>
      <c r="AY64" s="18">
        <v>91.04693700818906</v>
      </c>
      <c r="AZ64" s="17">
        <v>32.3125</v>
      </c>
      <c r="BA64" s="18">
        <v>3.3555</v>
      </c>
      <c r="BB64" s="18">
        <v>105.305</v>
      </c>
      <c r="BC64" s="12">
        <v>18</v>
      </c>
      <c r="BD64" s="13">
        <v>0.4293348823468466</v>
      </c>
      <c r="BE64" s="14">
        <v>0.3602029615423583</v>
      </c>
      <c r="BF64" s="13">
        <v>0.4300669605313896</v>
      </c>
      <c r="BG64" s="14">
        <v>0.062217249008017846</v>
      </c>
      <c r="BH64" s="14">
        <v>0.907661787902869</v>
      </c>
      <c r="BI64" s="12"/>
      <c r="BJ64" s="12"/>
      <c r="BK64" s="12"/>
      <c r="BL64" s="12"/>
      <c r="BM64" s="12"/>
    </row>
    <row r="65" spans="1:65" ht="12.75">
      <c r="A65" s="2" t="s">
        <v>91</v>
      </c>
      <c r="B65" s="10">
        <v>33848</v>
      </c>
      <c r="C65" s="11">
        <v>8.5</v>
      </c>
      <c r="D65" s="11">
        <v>56.5</v>
      </c>
      <c r="E65" s="12">
        <v>21</v>
      </c>
      <c r="F65" s="13">
        <v>1.3163740473139935</v>
      </c>
      <c r="G65" s="14">
        <v>1.22871545270752</v>
      </c>
      <c r="H65" s="13">
        <v>0.772494943959941</v>
      </c>
      <c r="I65" s="14">
        <v>0.44683833729689343</v>
      </c>
      <c r="J65" s="14">
        <v>2.7234375726548903</v>
      </c>
      <c r="K65" s="12">
        <v>21</v>
      </c>
      <c r="L65" s="13">
        <v>1.207395509924145</v>
      </c>
      <c r="M65" s="14">
        <v>1.0192802538348207</v>
      </c>
      <c r="N65" s="13">
        <v>1.01583433692881</v>
      </c>
      <c r="O65" s="14">
        <v>0.3320872185092432</v>
      </c>
      <c r="P65" s="14">
        <v>1.729323439532526</v>
      </c>
      <c r="Q65" s="12">
        <v>21</v>
      </c>
      <c r="R65" s="13">
        <v>1.4875463597102734</v>
      </c>
      <c r="S65" s="14">
        <v>1.1843009827653215</v>
      </c>
      <c r="T65" s="13">
        <v>0.87355496669705</v>
      </c>
      <c r="U65" s="14">
        <v>0.4447044292378186</v>
      </c>
      <c r="V65" s="14">
        <v>2.8775561826489042</v>
      </c>
      <c r="W65" s="12">
        <v>21</v>
      </c>
      <c r="X65" s="13">
        <v>0.7321764986382748</v>
      </c>
      <c r="Y65" s="14">
        <v>0.7390919569401876</v>
      </c>
      <c r="Z65" s="13">
        <v>0.567510485717287</v>
      </c>
      <c r="AA65" s="14">
        <v>0.1810521556115592</v>
      </c>
      <c r="AB65" s="14">
        <v>1.3347055110931143</v>
      </c>
      <c r="AC65" s="12">
        <v>19</v>
      </c>
      <c r="AD65" s="13">
        <v>1.4775513963592664</v>
      </c>
      <c r="AE65" s="13">
        <f t="shared" si="0"/>
        <v>0.07648436799079496</v>
      </c>
      <c r="AF65" s="13">
        <f t="shared" si="1"/>
        <v>1.4010670283684714</v>
      </c>
      <c r="AG65" s="14">
        <v>1.0855308503407608</v>
      </c>
      <c r="AH65" s="13">
        <v>0.840081178655921</v>
      </c>
      <c r="AI65" s="14">
        <v>0.4600576336786442</v>
      </c>
      <c r="AJ65" s="14">
        <v>2.7798011338891997</v>
      </c>
      <c r="AK65" s="12">
        <v>21</v>
      </c>
      <c r="AL65" s="13">
        <v>2.093494246052773</v>
      </c>
      <c r="AM65" s="14">
        <v>0.9685521928520225</v>
      </c>
      <c r="AN65" s="13">
        <v>1.89612959008567</v>
      </c>
      <c r="AO65" s="14">
        <v>1.5383462483400319</v>
      </c>
      <c r="AP65" s="14">
        <v>2.50582856953166</v>
      </c>
      <c r="AQ65" s="12">
        <v>15</v>
      </c>
      <c r="AR65" s="15">
        <v>0.004225655690099169</v>
      </c>
      <c r="AS65" s="16">
        <v>0.0034716855513301707</v>
      </c>
      <c r="AT65" s="15">
        <v>0.004260847878389527</v>
      </c>
      <c r="AU65" s="16">
        <v>0.0012207965196635038</v>
      </c>
      <c r="AV65" s="16">
        <v>0.00589314626846515</v>
      </c>
      <c r="AW65" s="12">
        <v>18</v>
      </c>
      <c r="AX65" s="17">
        <v>53.23625</v>
      </c>
      <c r="AY65" s="18">
        <v>61.5544762746669</v>
      </c>
      <c r="AZ65" s="17">
        <v>33.6875</v>
      </c>
      <c r="BA65" s="18">
        <v>0.9936000000000001</v>
      </c>
      <c r="BB65" s="18">
        <v>123.02</v>
      </c>
      <c r="BC65" s="12">
        <v>21</v>
      </c>
      <c r="BD65" s="13">
        <v>0.36040436354615685</v>
      </c>
      <c r="BE65" s="14">
        <v>0.3898616585532981</v>
      </c>
      <c r="BF65" s="13">
        <v>0.19508722204794277</v>
      </c>
      <c r="BG65" s="14">
        <v>0.06787480857815394</v>
      </c>
      <c r="BH65" s="14">
        <v>0.6173295291785251</v>
      </c>
      <c r="BI65" s="12"/>
      <c r="BJ65" s="12"/>
      <c r="BK65" s="12"/>
      <c r="BL65" s="12"/>
      <c r="BM65" s="12"/>
    </row>
    <row r="66" spans="1:65" ht="12.75">
      <c r="A66" s="2" t="s">
        <v>92</v>
      </c>
      <c r="B66" s="10">
        <v>33878</v>
      </c>
      <c r="C66" s="11">
        <v>9.5</v>
      </c>
      <c r="D66" s="11">
        <v>57.5</v>
      </c>
      <c r="E66" s="12">
        <v>18</v>
      </c>
      <c r="F66" s="13">
        <v>0.5154049463778427</v>
      </c>
      <c r="G66" s="14">
        <v>0.5306964628127262</v>
      </c>
      <c r="H66" s="13">
        <v>0.3015065657280205</v>
      </c>
      <c r="I66" s="14">
        <v>0.13437613247533384</v>
      </c>
      <c r="J66" s="14">
        <v>0.887680909410509</v>
      </c>
      <c r="K66" s="12">
        <v>18</v>
      </c>
      <c r="L66" s="13">
        <v>0.7298131751923232</v>
      </c>
      <c r="M66" s="14">
        <v>1.2400052960581218</v>
      </c>
      <c r="N66" s="13">
        <v>0.37635914268640047</v>
      </c>
      <c r="O66" s="14">
        <v>0.270346652196641</v>
      </c>
      <c r="P66" s="14">
        <v>0.6695250133323493</v>
      </c>
      <c r="Q66" s="12">
        <v>18</v>
      </c>
      <c r="R66" s="13">
        <v>0.5473547075590488</v>
      </c>
      <c r="S66" s="14">
        <v>0.4674107830886787</v>
      </c>
      <c r="T66" s="13">
        <v>0.4230919239387585</v>
      </c>
      <c r="U66" s="14">
        <v>0.226018027385286</v>
      </c>
      <c r="V66" s="14">
        <v>0.6897081001230095</v>
      </c>
      <c r="W66" s="12">
        <v>18</v>
      </c>
      <c r="X66" s="13">
        <v>0.2719596332083615</v>
      </c>
      <c r="Y66" s="14">
        <v>0.2722410295451891</v>
      </c>
      <c r="Z66" s="13">
        <v>0.211691762901336</v>
      </c>
      <c r="AA66" s="14">
        <v>0.05959376634716808</v>
      </c>
      <c r="AB66" s="14">
        <v>0.40628600078715366</v>
      </c>
      <c r="AC66" s="12">
        <v>18</v>
      </c>
      <c r="AD66" s="13">
        <v>0.4789024678805047</v>
      </c>
      <c r="AE66" s="13">
        <f t="shared" si="0"/>
        <v>0.09661872271180788</v>
      </c>
      <c r="AF66" s="13">
        <f t="shared" si="1"/>
        <v>0.38228374516869684</v>
      </c>
      <c r="AG66" s="14">
        <v>0.41938890733245526</v>
      </c>
      <c r="AH66" s="13">
        <v>0.363256361303846</v>
      </c>
      <c r="AI66" s="14">
        <v>0.19657969467118017</v>
      </c>
      <c r="AJ66" s="14">
        <v>0.571031458614319</v>
      </c>
      <c r="AK66" s="12">
        <v>18</v>
      </c>
      <c r="AL66" s="13">
        <v>2.1745265568284395</v>
      </c>
      <c r="AM66" s="14">
        <v>1.380752394557157</v>
      </c>
      <c r="AN66" s="13">
        <v>1.987954351253125</v>
      </c>
      <c r="AO66" s="14">
        <v>1.2230084592343948</v>
      </c>
      <c r="AP66" s="14">
        <v>3.6163032772827</v>
      </c>
      <c r="AQ66" s="12">
        <v>15</v>
      </c>
      <c r="AR66" s="15">
        <v>0.005338050978552921</v>
      </c>
      <c r="AS66" s="16">
        <v>0.002058426375537561</v>
      </c>
      <c r="AT66" s="15">
        <v>0.005555643716631433</v>
      </c>
      <c r="AU66" s="16">
        <v>0.0029704213377412924</v>
      </c>
      <c r="AV66" s="16">
        <v>0.007509391973535949</v>
      </c>
      <c r="AW66" s="12">
        <v>19</v>
      </c>
      <c r="AX66" s="17">
        <v>6.378677631578946</v>
      </c>
      <c r="AY66" s="18">
        <v>15.834556812231419</v>
      </c>
      <c r="AZ66" s="17">
        <v>0.91375</v>
      </c>
      <c r="BA66" s="18">
        <v>0.2035</v>
      </c>
      <c r="BB66" s="18">
        <v>7.366999999999997</v>
      </c>
      <c r="BC66" s="12">
        <v>18</v>
      </c>
      <c r="BD66" s="13">
        <v>0.15255559231072072</v>
      </c>
      <c r="BE66" s="14">
        <v>0.12563104285102245</v>
      </c>
      <c r="BF66" s="13">
        <v>0.11020966541658841</v>
      </c>
      <c r="BG66" s="14">
        <v>0.043074799415246307</v>
      </c>
      <c r="BH66" s="14">
        <v>0.28081870053661306</v>
      </c>
      <c r="BI66" s="12"/>
      <c r="BJ66" s="12"/>
      <c r="BK66" s="12"/>
      <c r="BL66" s="12"/>
      <c r="BM66" s="12"/>
    </row>
    <row r="67" spans="1:65" ht="12.75">
      <c r="A67" s="2" t="s">
        <v>93</v>
      </c>
      <c r="B67" s="10">
        <v>33909</v>
      </c>
      <c r="C67" s="11">
        <v>10.5</v>
      </c>
      <c r="D67" s="11">
        <v>58.5</v>
      </c>
      <c r="E67" s="12">
        <v>10</v>
      </c>
      <c r="F67" s="13">
        <v>0.6968381514162129</v>
      </c>
      <c r="G67" s="14">
        <v>0.6403273867002338</v>
      </c>
      <c r="H67" s="13">
        <v>0.4982542359639055</v>
      </c>
      <c r="I67" s="14">
        <v>0.200655172403447</v>
      </c>
      <c r="J67" s="14">
        <v>1.1609127431103115</v>
      </c>
      <c r="K67" s="12">
        <v>10</v>
      </c>
      <c r="L67" s="13">
        <v>0.6577450905286739</v>
      </c>
      <c r="M67" s="14">
        <v>0.3656241686476527</v>
      </c>
      <c r="N67" s="13">
        <v>0.5587846263627715</v>
      </c>
      <c r="O67" s="14">
        <v>0.40714362682167987</v>
      </c>
      <c r="P67" s="14">
        <v>1.0527031865504906</v>
      </c>
      <c r="Q67" s="12">
        <v>10</v>
      </c>
      <c r="R67" s="13">
        <v>0.8217272298827621</v>
      </c>
      <c r="S67" s="14">
        <v>0.7946858617896219</v>
      </c>
      <c r="T67" s="13">
        <v>0.5654862532892725</v>
      </c>
      <c r="U67" s="14">
        <v>0.2626248774386304</v>
      </c>
      <c r="V67" s="14">
        <v>1.40286714314255</v>
      </c>
      <c r="W67" s="12">
        <v>10</v>
      </c>
      <c r="X67" s="13">
        <v>0.3557860216369338</v>
      </c>
      <c r="Y67" s="14">
        <v>0.398315707340109</v>
      </c>
      <c r="Z67" s="13">
        <v>0.16353867654811183</v>
      </c>
      <c r="AA67" s="14">
        <v>0.05767754349177143</v>
      </c>
      <c r="AB67" s="14">
        <v>0.7139620511052337</v>
      </c>
      <c r="AC67" s="12">
        <v>10</v>
      </c>
      <c r="AD67" s="13">
        <v>0.7321758882367462</v>
      </c>
      <c r="AE67" s="13">
        <f t="shared" si="0"/>
        <v>0.07523070642962851</v>
      </c>
      <c r="AF67" s="13">
        <f t="shared" si="1"/>
        <v>0.6569451818071177</v>
      </c>
      <c r="AG67" s="14">
        <v>0.7431691565631623</v>
      </c>
      <c r="AH67" s="13">
        <v>0.48928590671896</v>
      </c>
      <c r="AI67" s="14">
        <v>0.24763045903135744</v>
      </c>
      <c r="AJ67" s="14">
        <v>1.215395906515305</v>
      </c>
      <c r="AK67" s="12">
        <v>10</v>
      </c>
      <c r="AL67" s="13">
        <v>3.6466370597516238</v>
      </c>
      <c r="AM67" s="14">
        <v>4.871291993250848</v>
      </c>
      <c r="AN67" s="13">
        <v>1.676625431207445</v>
      </c>
      <c r="AO67" s="14">
        <v>1.5567377711132875</v>
      </c>
      <c r="AP67" s="14">
        <v>4.177412240933207</v>
      </c>
      <c r="AQ67" s="12">
        <v>6</v>
      </c>
      <c r="AR67" s="15">
        <v>0.004156392620421464</v>
      </c>
      <c r="AS67" s="16">
        <v>0.002696852333897772</v>
      </c>
      <c r="AT67" s="15">
        <v>0.00342342886621562</v>
      </c>
      <c r="AU67" s="16">
        <v>0.0025462488977847746</v>
      </c>
      <c r="AV67" s="16">
        <v>0.006502809250090706</v>
      </c>
      <c r="AW67" s="12">
        <v>8</v>
      </c>
      <c r="AX67" s="17">
        <v>4.11734375</v>
      </c>
      <c r="AY67" s="18">
        <v>4.031042239247589</v>
      </c>
      <c r="AZ67" s="17">
        <v>2.94375</v>
      </c>
      <c r="BA67" s="18">
        <v>1.02335</v>
      </c>
      <c r="BB67" s="18">
        <v>8.09</v>
      </c>
      <c r="BC67" s="12">
        <v>10</v>
      </c>
      <c r="BD67" s="13">
        <v>0.16223492520703092</v>
      </c>
      <c r="BE67" s="14">
        <v>0.18745634303244998</v>
      </c>
      <c r="BF67" s="13">
        <v>0.10806795684081194</v>
      </c>
      <c r="BG67" s="14">
        <v>0.0012837351089044734</v>
      </c>
      <c r="BH67" s="14">
        <v>0.3165047591746069</v>
      </c>
      <c r="BI67" s="12"/>
      <c r="BJ67" s="12"/>
      <c r="BK67" s="12"/>
      <c r="BL67" s="12"/>
      <c r="BM67" s="12"/>
    </row>
    <row r="68" spans="1:65" ht="12.75">
      <c r="A68" s="2" t="s">
        <v>94</v>
      </c>
      <c r="B68" s="10">
        <v>33939</v>
      </c>
      <c r="C68" s="11">
        <v>11.5</v>
      </c>
      <c r="D68" s="11">
        <v>59.5</v>
      </c>
      <c r="E68" s="12">
        <v>16</v>
      </c>
      <c r="F68" s="13">
        <v>0.573163404595492</v>
      </c>
      <c r="G68" s="14">
        <v>0.3703632969212279</v>
      </c>
      <c r="H68" s="13">
        <v>0.4473994395489215</v>
      </c>
      <c r="I68" s="14">
        <v>0.287230205034073</v>
      </c>
      <c r="J68" s="14">
        <v>0.8692388973918279</v>
      </c>
      <c r="K68" s="12">
        <v>16</v>
      </c>
      <c r="L68" s="13">
        <v>0.3505328806296364</v>
      </c>
      <c r="M68" s="14">
        <v>0.14351411800166083</v>
      </c>
      <c r="N68" s="13">
        <v>0.3002515723424785</v>
      </c>
      <c r="O68" s="14">
        <v>0.2317914809752138</v>
      </c>
      <c r="P68" s="14">
        <v>0.49971324982717596</v>
      </c>
      <c r="Q68" s="12">
        <v>16</v>
      </c>
      <c r="R68" s="13">
        <v>0.5546276145555697</v>
      </c>
      <c r="S68" s="14">
        <v>0.2841602741549275</v>
      </c>
      <c r="T68" s="13">
        <v>0.4477182520018905</v>
      </c>
      <c r="U68" s="14">
        <v>0.33166499244111564</v>
      </c>
      <c r="V68" s="14">
        <v>0.8483409627732293</v>
      </c>
      <c r="W68" s="12">
        <v>16</v>
      </c>
      <c r="X68" s="13">
        <v>0.259920843814384</v>
      </c>
      <c r="Y68" s="14">
        <v>0.22960651349686578</v>
      </c>
      <c r="Z68" s="13">
        <v>0.2293758511796995</v>
      </c>
      <c r="AA68" s="14">
        <v>0.024611175496278857</v>
      </c>
      <c r="AB68" s="14">
        <v>0.4125314366436836</v>
      </c>
      <c r="AC68" s="12">
        <v>16</v>
      </c>
      <c r="AD68" s="13">
        <v>0.48920553816748974</v>
      </c>
      <c r="AE68" s="13">
        <f t="shared" si="0"/>
        <v>0.0651241507700755</v>
      </c>
      <c r="AF68" s="13">
        <f t="shared" si="1"/>
        <v>0.42408138739741424</v>
      </c>
      <c r="AG68" s="14">
        <v>0.24522638068166094</v>
      </c>
      <c r="AH68" s="13">
        <v>0.4327970366119625</v>
      </c>
      <c r="AI68" s="14">
        <v>0.3261190453852052</v>
      </c>
      <c r="AJ68" s="14">
        <v>0.7248540685573034</v>
      </c>
      <c r="AK68" s="12">
        <v>16</v>
      </c>
      <c r="AL68" s="13">
        <v>9.553062785427636</v>
      </c>
      <c r="AM68" s="14">
        <v>18.339887411068077</v>
      </c>
      <c r="AN68" s="13">
        <v>2.137864377272705</v>
      </c>
      <c r="AO68" s="14">
        <v>1.686369457474354</v>
      </c>
      <c r="AP68" s="14">
        <v>7.7485737268139445</v>
      </c>
      <c r="AQ68" s="12">
        <v>12</v>
      </c>
      <c r="AR68" s="15">
        <v>0.0035980193795621816</v>
      </c>
      <c r="AS68" s="16">
        <v>0.0013843606132667584</v>
      </c>
      <c r="AT68" s="15">
        <v>0.0036586688071986243</v>
      </c>
      <c r="AU68" s="16">
        <v>0.0020631459551685672</v>
      </c>
      <c r="AV68" s="16">
        <v>0.004928266848119494</v>
      </c>
      <c r="AW68" s="12">
        <v>17</v>
      </c>
      <c r="AX68" s="17">
        <v>3.2732352941176472</v>
      </c>
      <c r="AY68" s="18">
        <v>10.352707724940924</v>
      </c>
      <c r="AZ68" s="17">
        <v>0.5025</v>
      </c>
      <c r="BA68" s="18">
        <v>0.1788</v>
      </c>
      <c r="BB68" s="18">
        <v>1.454</v>
      </c>
      <c r="BC68" s="12">
        <v>16</v>
      </c>
      <c r="BD68" s="13">
        <v>0.0906865346778509</v>
      </c>
      <c r="BE68" s="14">
        <v>0.08740499430570442</v>
      </c>
      <c r="BF68" s="13">
        <v>0.07805311678246135</v>
      </c>
      <c r="BG68" s="14">
        <v>-0.002190037330847841</v>
      </c>
      <c r="BH68" s="14">
        <v>0.18999996267507852</v>
      </c>
      <c r="BI68" s="12"/>
      <c r="BJ68" s="12"/>
      <c r="BK68" s="12"/>
      <c r="BL68" s="12"/>
      <c r="BM68" s="12"/>
    </row>
    <row r="69" spans="1:65" ht="12.75">
      <c r="A69" s="2" t="s">
        <v>84</v>
      </c>
      <c r="B69" s="10">
        <v>33970</v>
      </c>
      <c r="C69" s="11">
        <v>0.5</v>
      </c>
      <c r="D69" s="11">
        <v>60.5</v>
      </c>
      <c r="E69" s="12">
        <v>10</v>
      </c>
      <c r="F69" s="13">
        <v>0.6747829978906459</v>
      </c>
      <c r="G69" s="14">
        <v>0.25885153462637867</v>
      </c>
      <c r="H69" s="13">
        <v>0.6719556560873425</v>
      </c>
      <c r="I69" s="14">
        <v>0.41529183342523823</v>
      </c>
      <c r="J69" s="14">
        <v>0.9139141330390125</v>
      </c>
      <c r="K69" s="12">
        <v>10</v>
      </c>
      <c r="L69" s="13">
        <v>1.0584460988573734</v>
      </c>
      <c r="M69" s="14">
        <v>1.9793958130237799</v>
      </c>
      <c r="N69" s="13">
        <v>0.3927543399685815</v>
      </c>
      <c r="O69" s="14">
        <v>0.30951742490590384</v>
      </c>
      <c r="P69" s="14">
        <v>0.84916669607172</v>
      </c>
      <c r="Q69" s="12">
        <v>10</v>
      </c>
      <c r="R69" s="13">
        <v>0.6129802000042082</v>
      </c>
      <c r="S69" s="14">
        <v>0.2517655026727138</v>
      </c>
      <c r="T69" s="13">
        <v>0.526056804872134</v>
      </c>
      <c r="U69" s="14">
        <v>0.45511970832563003</v>
      </c>
      <c r="V69" s="14">
        <v>0.8963877235070193</v>
      </c>
      <c r="W69" s="12">
        <v>10</v>
      </c>
      <c r="X69" s="13">
        <v>0.2941937882920187</v>
      </c>
      <c r="Y69" s="14">
        <v>0.15917574676781351</v>
      </c>
      <c r="Z69" s="13">
        <v>0.227629499501256</v>
      </c>
      <c r="AA69" s="14">
        <v>0.15056322690901372</v>
      </c>
      <c r="AB69" s="14">
        <v>0.4501739445763353</v>
      </c>
      <c r="AC69" s="12">
        <v>10</v>
      </c>
      <c r="AD69" s="13">
        <v>0.5389316234911077</v>
      </c>
      <c r="AE69" s="13">
        <f t="shared" si="0"/>
        <v>0.07453070427140758</v>
      </c>
      <c r="AF69" s="13">
        <f t="shared" si="1"/>
        <v>0.4644009192197001</v>
      </c>
      <c r="AG69" s="14">
        <v>0.22698101734951898</v>
      </c>
      <c r="AH69" s="13">
        <v>0.4814322216469725</v>
      </c>
      <c r="AI69" s="14">
        <v>0.39905056375224407</v>
      </c>
      <c r="AJ69" s="14">
        <v>0.7579396139805195</v>
      </c>
      <c r="AK69" s="12">
        <v>10</v>
      </c>
      <c r="AL69" s="13">
        <v>2.573197599221567</v>
      </c>
      <c r="AM69" s="14">
        <v>0.9451352204515645</v>
      </c>
      <c r="AN69" s="13">
        <v>2.327078050435465</v>
      </c>
      <c r="AO69" s="14">
        <v>1.657518210237089</v>
      </c>
      <c r="AP69" s="14">
        <v>3.4904093045783124</v>
      </c>
      <c r="AQ69" s="12">
        <v>2</v>
      </c>
      <c r="AR69" s="15">
        <v>0.004117718468033568</v>
      </c>
      <c r="AS69" s="16">
        <v>0.0003878297715076215</v>
      </c>
      <c r="AT69" s="15">
        <v>0.004117718468033568</v>
      </c>
      <c r="AU69" s="16">
        <v>0.003931237266295796</v>
      </c>
      <c r="AV69" s="16">
        <v>0.004304199669771339</v>
      </c>
      <c r="AW69" s="12">
        <v>0</v>
      </c>
      <c r="AX69" s="17"/>
      <c r="AY69" s="18"/>
      <c r="AZ69" s="17"/>
      <c r="BA69" s="18"/>
      <c r="BB69" s="18"/>
      <c r="BC69" s="12">
        <v>10</v>
      </c>
      <c r="BD69" s="13">
        <v>0.18421050008285783</v>
      </c>
      <c r="BE69" s="14">
        <v>0.16013880077201348</v>
      </c>
      <c r="BF69" s="13">
        <v>0.1470138146308742</v>
      </c>
      <c r="BG69" s="14">
        <v>0.04918528932038803</v>
      </c>
      <c r="BH69" s="14">
        <v>0.34792538673642065</v>
      </c>
      <c r="BI69" s="12"/>
      <c r="BJ69" s="12"/>
      <c r="BK69" s="12"/>
      <c r="BL69" s="12"/>
      <c r="BM69" s="12"/>
    </row>
    <row r="70" spans="1:65" ht="12.75">
      <c r="A70" s="2" t="s">
        <v>125</v>
      </c>
      <c r="B70" s="10">
        <v>34001</v>
      </c>
      <c r="C70" s="11">
        <v>1.5</v>
      </c>
      <c r="D70" s="11">
        <v>61.5</v>
      </c>
      <c r="E70" s="12">
        <v>13</v>
      </c>
      <c r="F70" s="13">
        <v>0.728988221481094</v>
      </c>
      <c r="G70" s="14">
        <v>0.5092918474643799</v>
      </c>
      <c r="H70" s="13">
        <v>0.746311940922461</v>
      </c>
      <c r="I70" s="14">
        <v>0.18514715901366927</v>
      </c>
      <c r="J70" s="14">
        <v>1.3983390661113952</v>
      </c>
      <c r="K70" s="12">
        <v>13</v>
      </c>
      <c r="L70" s="13">
        <v>0.35853380177292</v>
      </c>
      <c r="M70" s="14">
        <v>0.26392802533087356</v>
      </c>
      <c r="N70" s="13">
        <v>0.267524189676654</v>
      </c>
      <c r="O70" s="14">
        <v>0.1424300541443138</v>
      </c>
      <c r="P70" s="14">
        <v>0.57302992858842</v>
      </c>
      <c r="Q70" s="12">
        <v>13</v>
      </c>
      <c r="R70" s="13">
        <v>0.927775522999468</v>
      </c>
      <c r="S70" s="14">
        <v>0.9335116220968371</v>
      </c>
      <c r="T70" s="13">
        <v>0.630524357405803</v>
      </c>
      <c r="U70" s="14">
        <v>0.1575911701563828</v>
      </c>
      <c r="V70" s="14">
        <v>1.8021783696819813</v>
      </c>
      <c r="W70" s="12">
        <v>13</v>
      </c>
      <c r="X70" s="13">
        <v>0.4159423234564945</v>
      </c>
      <c r="Y70" s="14">
        <v>0.2916214866869942</v>
      </c>
      <c r="Z70" s="13">
        <v>0.418324009624785</v>
      </c>
      <c r="AA70" s="14">
        <v>0.0996205380574199</v>
      </c>
      <c r="AB70" s="14">
        <v>0.8038564486989822</v>
      </c>
      <c r="AC70" s="12">
        <v>13</v>
      </c>
      <c r="AD70" s="13">
        <v>0.823082840185469</v>
      </c>
      <c r="AE70" s="13">
        <f t="shared" si="0"/>
        <v>0.07060147659381966</v>
      </c>
      <c r="AF70" s="13">
        <f t="shared" si="1"/>
        <v>0.7524813635916493</v>
      </c>
      <c r="AG70" s="14">
        <v>0.8815751636950804</v>
      </c>
      <c r="AH70" s="13">
        <v>0.498991180102899</v>
      </c>
      <c r="AI70" s="14">
        <v>0.13614036790413245</v>
      </c>
      <c r="AJ70" s="14">
        <v>1.593408799228795</v>
      </c>
      <c r="AK70" s="12">
        <v>13</v>
      </c>
      <c r="AL70" s="13">
        <v>1.8450362120596604</v>
      </c>
      <c r="AM70" s="14">
        <v>0.7468467641913047</v>
      </c>
      <c r="AN70" s="13">
        <v>1.60512698113413</v>
      </c>
      <c r="AO70" s="14">
        <v>1.4096883273897105</v>
      </c>
      <c r="AP70" s="14">
        <v>2.774319954330164</v>
      </c>
      <c r="AQ70" s="12">
        <v>10</v>
      </c>
      <c r="AR70" s="15">
        <v>0.003900634065956887</v>
      </c>
      <c r="AS70" s="16">
        <v>0.002060660705842935</v>
      </c>
      <c r="AT70" s="15">
        <v>0.0037092739354043338</v>
      </c>
      <c r="AU70" s="16">
        <v>0.0018250609363940386</v>
      </c>
      <c r="AV70" s="16">
        <v>0.005876587586063128</v>
      </c>
      <c r="AW70" s="12">
        <v>0</v>
      </c>
      <c r="AX70" s="17"/>
      <c r="AY70" s="18"/>
      <c r="AZ70" s="17"/>
      <c r="BA70" s="18"/>
      <c r="BB70" s="18"/>
      <c r="BC70" s="12">
        <v>13</v>
      </c>
      <c r="BD70" s="13">
        <v>0.23141949913304843</v>
      </c>
      <c r="BE70" s="14">
        <v>0.23800969104425648</v>
      </c>
      <c r="BF70" s="13">
        <v>0.12125118441885734</v>
      </c>
      <c r="BG70" s="14">
        <v>0.0673807330102381</v>
      </c>
      <c r="BH70" s="14">
        <v>0.489801400039967</v>
      </c>
      <c r="BI70" s="12"/>
      <c r="BJ70" s="12"/>
      <c r="BK70" s="12"/>
      <c r="BL70" s="12"/>
      <c r="BM70" s="12"/>
    </row>
    <row r="71" spans="1:65" ht="12.75">
      <c r="A71" s="2" t="s">
        <v>85</v>
      </c>
      <c r="B71" s="10">
        <v>34029</v>
      </c>
      <c r="C71" s="11">
        <v>2.5</v>
      </c>
      <c r="D71" s="11">
        <v>62.5</v>
      </c>
      <c r="E71" s="12">
        <v>19</v>
      </c>
      <c r="F71" s="13">
        <v>0.4038341042030238</v>
      </c>
      <c r="G71" s="14">
        <v>0.2923038044586511</v>
      </c>
      <c r="H71" s="13">
        <v>0.328290068425259</v>
      </c>
      <c r="I71" s="14">
        <v>0.1555574925466519</v>
      </c>
      <c r="J71" s="14">
        <v>0.576866149417699</v>
      </c>
      <c r="K71" s="12">
        <v>19</v>
      </c>
      <c r="L71" s="13">
        <v>0.38405783429064977</v>
      </c>
      <c r="M71" s="14">
        <v>0.1955083387733149</v>
      </c>
      <c r="N71" s="13">
        <v>0.312788191362483</v>
      </c>
      <c r="O71" s="14">
        <v>0.2532051326854005</v>
      </c>
      <c r="P71" s="14">
        <v>0.5637908734727389</v>
      </c>
      <c r="Q71" s="12">
        <v>19</v>
      </c>
      <c r="R71" s="13">
        <v>0.5471098860217208</v>
      </c>
      <c r="S71" s="14">
        <v>0.2594192785278263</v>
      </c>
      <c r="T71" s="13">
        <v>0.51783284903111</v>
      </c>
      <c r="U71" s="14">
        <v>0.32193663473985645</v>
      </c>
      <c r="V71" s="14">
        <v>0.8320387286168053</v>
      </c>
      <c r="W71" s="12">
        <v>19</v>
      </c>
      <c r="X71" s="13">
        <v>0.19951294936551717</v>
      </c>
      <c r="Y71" s="14">
        <v>0.23338942854214936</v>
      </c>
      <c r="Z71" s="13">
        <v>0.132322866447406</v>
      </c>
      <c r="AA71" s="14">
        <v>0.07570514477804513</v>
      </c>
      <c r="AB71" s="14">
        <v>0.27702364482268604</v>
      </c>
      <c r="AC71" s="12">
        <v>19</v>
      </c>
      <c r="AD71" s="13">
        <v>0.49689247666642017</v>
      </c>
      <c r="AE71" s="13">
        <f t="shared" si="0"/>
        <v>0.06879548697253143</v>
      </c>
      <c r="AF71" s="13">
        <f t="shared" si="1"/>
        <v>0.42809698969388876</v>
      </c>
      <c r="AG71" s="14">
        <v>0.2305874983431912</v>
      </c>
      <c r="AH71" s="13">
        <v>0.498445271693326</v>
      </c>
      <c r="AI71" s="14">
        <v>0.3085005256509866</v>
      </c>
      <c r="AJ71" s="14">
        <v>0.7511179339043607</v>
      </c>
      <c r="AK71" s="12">
        <v>19</v>
      </c>
      <c r="AL71" s="13">
        <v>2.5005896376805032</v>
      </c>
      <c r="AM71" s="14">
        <v>0.8794175399469275</v>
      </c>
      <c r="AN71" s="13">
        <v>2.31394125409751</v>
      </c>
      <c r="AO71" s="14">
        <v>1.9391581763981502</v>
      </c>
      <c r="AP71" s="14">
        <v>3.6301764198803714</v>
      </c>
      <c r="AQ71" s="12">
        <v>15</v>
      </c>
      <c r="AR71" s="15">
        <v>0.003800855633841515</v>
      </c>
      <c r="AS71" s="16">
        <v>0.002423804039903223</v>
      </c>
      <c r="AT71" s="15">
        <v>0.0030715532474423057</v>
      </c>
      <c r="AU71" s="16">
        <v>0.0016962933833556309</v>
      </c>
      <c r="AV71" s="16">
        <v>0.006252449426220046</v>
      </c>
      <c r="AW71" s="12">
        <v>0</v>
      </c>
      <c r="AX71" s="17"/>
      <c r="AY71" s="18"/>
      <c r="AZ71" s="17"/>
      <c r="BA71" s="18"/>
      <c r="BB71" s="18"/>
      <c r="BC71" s="12">
        <v>19</v>
      </c>
      <c r="BD71" s="13">
        <v>0.2362725629091023</v>
      </c>
      <c r="BE71" s="14">
        <v>0.0953151797634001</v>
      </c>
      <c r="BF71" s="13">
        <v>0.24210679816461425</v>
      </c>
      <c r="BG71" s="14">
        <v>0.13431507289023137</v>
      </c>
      <c r="BH71" s="14">
        <v>0.30668603146393525</v>
      </c>
      <c r="BI71" s="12"/>
      <c r="BJ71" s="12"/>
      <c r="BK71" s="12"/>
      <c r="BL71" s="12"/>
      <c r="BM71" s="12"/>
    </row>
    <row r="72" spans="1:65" ht="12.75">
      <c r="A72" s="2" t="s">
        <v>86</v>
      </c>
      <c r="B72" s="10">
        <v>34060</v>
      </c>
      <c r="C72" s="11">
        <v>3.5</v>
      </c>
      <c r="D72" s="11">
        <v>63.5</v>
      </c>
      <c r="E72" s="12">
        <v>24</v>
      </c>
      <c r="F72" s="13">
        <v>0.6036787179089941</v>
      </c>
      <c r="G72" s="14">
        <v>0.7783483362205796</v>
      </c>
      <c r="H72" s="13">
        <v>0.296414712728018</v>
      </c>
      <c r="I72" s="14">
        <v>0.19868388440533644</v>
      </c>
      <c r="J72" s="14">
        <v>1.0408552403902454</v>
      </c>
      <c r="K72" s="12">
        <v>24</v>
      </c>
      <c r="L72" s="13">
        <v>0.7221216106225622</v>
      </c>
      <c r="M72" s="14">
        <v>0.5132696529819507</v>
      </c>
      <c r="N72" s="13">
        <v>0.53683049978619</v>
      </c>
      <c r="O72" s="14">
        <v>0.3410154137954417</v>
      </c>
      <c r="P72" s="14">
        <v>1.2420883720178524</v>
      </c>
      <c r="Q72" s="12">
        <v>24</v>
      </c>
      <c r="R72" s="13">
        <v>1.2205893316238696</v>
      </c>
      <c r="S72" s="14">
        <v>1.4397872529380014</v>
      </c>
      <c r="T72" s="13">
        <v>0.780580917332527</v>
      </c>
      <c r="U72" s="14">
        <v>0.39477103003730996</v>
      </c>
      <c r="V72" s="14">
        <v>1.7595511752941635</v>
      </c>
      <c r="W72" s="12">
        <v>24</v>
      </c>
      <c r="X72" s="13">
        <v>0.3748260897025517</v>
      </c>
      <c r="Y72" s="14">
        <v>0.5630542086607245</v>
      </c>
      <c r="Z72" s="13">
        <v>0.1718651596412195</v>
      </c>
      <c r="AA72" s="14">
        <v>0.05490833431982137</v>
      </c>
      <c r="AB72" s="14">
        <v>0.6511232664997582</v>
      </c>
      <c r="AC72" s="12">
        <v>24</v>
      </c>
      <c r="AD72" s="13">
        <v>1.1262456048457377</v>
      </c>
      <c r="AE72" s="13">
        <f t="shared" si="0"/>
        <v>0.0699573781019588</v>
      </c>
      <c r="AF72" s="13">
        <f t="shared" si="1"/>
        <v>1.0562882267437788</v>
      </c>
      <c r="AG72" s="14">
        <v>1.3027027971491567</v>
      </c>
      <c r="AH72" s="13">
        <v>0.7327782213194565</v>
      </c>
      <c r="AI72" s="14">
        <v>0.369702657418514</v>
      </c>
      <c r="AJ72" s="14">
        <v>1.599802392332331</v>
      </c>
      <c r="AK72" s="12">
        <v>24</v>
      </c>
      <c r="AL72" s="13">
        <v>2.415221137899208</v>
      </c>
      <c r="AM72" s="14">
        <v>1.2250526418111616</v>
      </c>
      <c r="AN72" s="13">
        <v>1.9816706377965851</v>
      </c>
      <c r="AO72" s="14">
        <v>1.372536284225307</v>
      </c>
      <c r="AP72" s="14">
        <v>3.7878362978523024</v>
      </c>
      <c r="AQ72" s="12">
        <v>22</v>
      </c>
      <c r="AR72" s="15">
        <v>0.0038650485139203757</v>
      </c>
      <c r="AS72" s="16">
        <v>0.0020513505146452175</v>
      </c>
      <c r="AT72" s="15">
        <v>0.003603841606226437</v>
      </c>
      <c r="AU72" s="16">
        <v>0.0021463656376201914</v>
      </c>
      <c r="AV72" s="16">
        <v>0.004964646074360627</v>
      </c>
      <c r="AW72" s="12">
        <v>0</v>
      </c>
      <c r="AX72" s="17"/>
      <c r="AY72" s="18"/>
      <c r="AZ72" s="17"/>
      <c r="BA72" s="18"/>
      <c r="BB72" s="18"/>
      <c r="BC72" s="12">
        <v>24</v>
      </c>
      <c r="BD72" s="13">
        <v>0.27504058291308203</v>
      </c>
      <c r="BE72" s="14">
        <v>0.18058391552046865</v>
      </c>
      <c r="BF72" s="13">
        <v>0.2248269028067581</v>
      </c>
      <c r="BG72" s="14">
        <v>0.10777850605420589</v>
      </c>
      <c r="BH72" s="14">
        <v>0.5058896323142443</v>
      </c>
      <c r="BI72" s="12"/>
      <c r="BJ72" s="12"/>
      <c r="BK72" s="12"/>
      <c r="BL72" s="12"/>
      <c r="BM72" s="12"/>
    </row>
    <row r="73" spans="1:65" ht="12.75">
      <c r="A73" s="2" t="s">
        <v>87</v>
      </c>
      <c r="B73" s="10">
        <v>34090</v>
      </c>
      <c r="C73" s="11">
        <v>4.5</v>
      </c>
      <c r="D73" s="11">
        <v>64.5</v>
      </c>
      <c r="E73" s="12">
        <v>29</v>
      </c>
      <c r="F73" s="13">
        <v>0.5760166124779343</v>
      </c>
      <c r="G73" s="14">
        <v>0.419667451092057</v>
      </c>
      <c r="H73" s="13">
        <v>0.454244489202266</v>
      </c>
      <c r="I73" s="14">
        <v>0.2070741750124382</v>
      </c>
      <c r="J73" s="14">
        <v>1.0361994722213168</v>
      </c>
      <c r="K73" s="12">
        <v>29</v>
      </c>
      <c r="L73" s="13">
        <v>0.6631404978906668</v>
      </c>
      <c r="M73" s="14">
        <v>0.31239196472303316</v>
      </c>
      <c r="N73" s="13">
        <v>0.562821968611912</v>
      </c>
      <c r="O73" s="14">
        <v>0.3838750868859929</v>
      </c>
      <c r="P73" s="14">
        <v>0.9293223605450738</v>
      </c>
      <c r="Q73" s="12">
        <v>29</v>
      </c>
      <c r="R73" s="13">
        <v>0.9100487066744055</v>
      </c>
      <c r="S73" s="14">
        <v>0.5871365580478567</v>
      </c>
      <c r="T73" s="13">
        <v>0.697987379130777</v>
      </c>
      <c r="U73" s="14">
        <v>0.47326707759544945</v>
      </c>
      <c r="V73" s="14">
        <v>1.5310873077963383</v>
      </c>
      <c r="W73" s="12">
        <v>29</v>
      </c>
      <c r="X73" s="13">
        <v>0.2585559332576835</v>
      </c>
      <c r="Y73" s="14">
        <v>0.21995215444971164</v>
      </c>
      <c r="Z73" s="13">
        <v>0.212029182096479</v>
      </c>
      <c r="AA73" s="14">
        <v>0.07122683566570337</v>
      </c>
      <c r="AB73" s="14">
        <v>0.474166561449076</v>
      </c>
      <c r="AC73" s="12">
        <v>29</v>
      </c>
      <c r="AD73" s="13">
        <v>0.8449701782734466</v>
      </c>
      <c r="AE73" s="13">
        <f t="shared" si="0"/>
        <v>0.09027033879246905</v>
      </c>
      <c r="AF73" s="13">
        <f t="shared" si="1"/>
        <v>0.7546998394809775</v>
      </c>
      <c r="AG73" s="14">
        <v>0.5676173418111369</v>
      </c>
      <c r="AH73" s="13">
        <v>0.614550912139688</v>
      </c>
      <c r="AI73" s="14">
        <v>0.4517934864505997</v>
      </c>
      <c r="AJ73" s="14">
        <v>1.4064789093716785</v>
      </c>
      <c r="AK73" s="12">
        <v>29</v>
      </c>
      <c r="AL73" s="13">
        <v>2.6438999063547906</v>
      </c>
      <c r="AM73" s="14">
        <v>1.2447004738927077</v>
      </c>
      <c r="AN73" s="13">
        <v>2.47823482639304</v>
      </c>
      <c r="AO73" s="14">
        <v>1.2412539623709369</v>
      </c>
      <c r="AP73" s="14">
        <v>4.131173167756135</v>
      </c>
      <c r="AQ73" s="12">
        <v>18</v>
      </c>
      <c r="AR73" s="15">
        <v>0.004987311535495528</v>
      </c>
      <c r="AS73" s="16">
        <v>0.003567382662617604</v>
      </c>
      <c r="AT73" s="15">
        <v>0.004498919181071296</v>
      </c>
      <c r="AU73" s="16">
        <v>0.0018489119961548717</v>
      </c>
      <c r="AV73" s="16">
        <v>0.007528150191543096</v>
      </c>
      <c r="AW73" s="12">
        <v>0</v>
      </c>
      <c r="AX73" s="17"/>
      <c r="AY73" s="18"/>
      <c r="AZ73" s="17"/>
      <c r="BA73" s="18"/>
      <c r="BB73" s="18"/>
      <c r="BC73" s="12">
        <v>29</v>
      </c>
      <c r="BD73" s="13">
        <v>0.4115222132381454</v>
      </c>
      <c r="BE73" s="14">
        <v>0.29398041608199854</v>
      </c>
      <c r="BF73" s="13">
        <v>0.35543809224385764</v>
      </c>
      <c r="BG73" s="14">
        <v>0.18918339295639172</v>
      </c>
      <c r="BH73" s="14">
        <v>0.6090668561278335</v>
      </c>
      <c r="BI73" s="12"/>
      <c r="BJ73" s="12"/>
      <c r="BK73" s="12"/>
      <c r="BL73" s="12"/>
      <c r="BM73" s="12"/>
    </row>
    <row r="74" spans="1:65" ht="12.75">
      <c r="A74" s="2" t="s">
        <v>88</v>
      </c>
      <c r="B74" s="10">
        <v>34121</v>
      </c>
      <c r="C74" s="11">
        <v>5.5</v>
      </c>
      <c r="D74" s="11">
        <v>65.5</v>
      </c>
      <c r="E74" s="12">
        <v>24</v>
      </c>
      <c r="F74" s="13">
        <v>0.382971193847262</v>
      </c>
      <c r="G74" s="14">
        <v>0.4503575285392289</v>
      </c>
      <c r="H74" s="13">
        <v>0.23504314167440649</v>
      </c>
      <c r="I74" s="14">
        <v>0.13510892255310353</v>
      </c>
      <c r="J74" s="14">
        <v>0.4508847930626102</v>
      </c>
      <c r="K74" s="12">
        <v>24</v>
      </c>
      <c r="L74" s="13">
        <v>0.961513041449976</v>
      </c>
      <c r="M74" s="14">
        <v>0.6744282178945574</v>
      </c>
      <c r="N74" s="13">
        <v>0.7986625199187121</v>
      </c>
      <c r="O74" s="14">
        <v>0.38109892459092</v>
      </c>
      <c r="P74" s="14">
        <v>1.511832371719794</v>
      </c>
      <c r="Q74" s="12">
        <v>24</v>
      </c>
      <c r="R74" s="13">
        <v>1.0149987746135656</v>
      </c>
      <c r="S74" s="14">
        <v>1.174757520392542</v>
      </c>
      <c r="T74" s="13">
        <v>0.5387795591439485</v>
      </c>
      <c r="U74" s="14">
        <v>0.430722608304397</v>
      </c>
      <c r="V74" s="14">
        <v>1.4442555498713505</v>
      </c>
      <c r="W74" s="12">
        <v>24</v>
      </c>
      <c r="X74" s="13">
        <v>0.18840916561386403</v>
      </c>
      <c r="Y74" s="14">
        <v>0.21795628439116296</v>
      </c>
      <c r="Z74" s="13">
        <v>0.11003328603712201</v>
      </c>
      <c r="AA74" s="14">
        <v>0.05160644034966336</v>
      </c>
      <c r="AB74" s="14">
        <v>0.3552158741161179</v>
      </c>
      <c r="AC74" s="12">
        <v>24</v>
      </c>
      <c r="AD74" s="13">
        <v>0.9675761876285556</v>
      </c>
      <c r="AE74" s="13">
        <f t="shared" si="0"/>
        <v>0.05897637235216464</v>
      </c>
      <c r="AF74" s="13">
        <f t="shared" si="1"/>
        <v>0.9085998152763909</v>
      </c>
      <c r="AG74" s="14">
        <v>1.129032415359341</v>
      </c>
      <c r="AH74" s="13">
        <v>0.4983950247512475</v>
      </c>
      <c r="AI74" s="14">
        <v>0.40644546572910795</v>
      </c>
      <c r="AJ74" s="14">
        <v>1.4195408046714066</v>
      </c>
      <c r="AK74" s="12">
        <v>24</v>
      </c>
      <c r="AL74" s="13">
        <v>2.423126843767738</v>
      </c>
      <c r="AM74" s="14">
        <v>0.9805202043504028</v>
      </c>
      <c r="AN74" s="13">
        <v>2.425917438662145</v>
      </c>
      <c r="AO74" s="14">
        <v>1.165591698034344</v>
      </c>
      <c r="AP74" s="14">
        <v>3.3989990971102264</v>
      </c>
      <c r="AQ74" s="12">
        <v>19</v>
      </c>
      <c r="AR74" s="15">
        <v>0.0032583631133792615</v>
      </c>
      <c r="AS74" s="16">
        <v>0.0022258934705288547</v>
      </c>
      <c r="AT74" s="15">
        <v>0.0024160155465852624</v>
      </c>
      <c r="AU74" s="16">
        <v>0.0020089288667907916</v>
      </c>
      <c r="AV74" s="16">
        <v>0.004219321246042076</v>
      </c>
      <c r="AW74" s="12">
        <v>0</v>
      </c>
      <c r="AX74" s="17"/>
      <c r="AY74" s="18"/>
      <c r="AZ74" s="17"/>
      <c r="BA74" s="18"/>
      <c r="BB74" s="18"/>
      <c r="BC74" s="12">
        <v>24</v>
      </c>
      <c r="BD74" s="13">
        <v>0.45049038375134387</v>
      </c>
      <c r="BE74" s="14">
        <v>0.48806974234712097</v>
      </c>
      <c r="BF74" s="13">
        <v>0.2966001271547299</v>
      </c>
      <c r="BG74" s="14">
        <v>0.12139887313062724</v>
      </c>
      <c r="BH74" s="14">
        <v>0.7520200279045461</v>
      </c>
      <c r="BI74" s="12"/>
      <c r="BJ74" s="12"/>
      <c r="BK74" s="12"/>
      <c r="BL74" s="12"/>
      <c r="BM74" s="12"/>
    </row>
    <row r="75" spans="1:65" ht="12.75">
      <c r="A75" s="2" t="s">
        <v>89</v>
      </c>
      <c r="B75" s="10">
        <v>34151</v>
      </c>
      <c r="C75" s="11">
        <v>6.5</v>
      </c>
      <c r="D75" s="11">
        <v>66.5</v>
      </c>
      <c r="E75" s="12">
        <v>19</v>
      </c>
      <c r="F75" s="13">
        <v>0.8691184346864506</v>
      </c>
      <c r="G75" s="14">
        <v>0.759460682271247</v>
      </c>
      <c r="H75" s="13">
        <v>0.4997491810170091</v>
      </c>
      <c r="I75" s="14">
        <v>0.20668284166212803</v>
      </c>
      <c r="J75" s="14">
        <v>1.6098160349587425</v>
      </c>
      <c r="K75" s="12">
        <v>19</v>
      </c>
      <c r="L75" s="13">
        <v>1.213267447693397</v>
      </c>
      <c r="M75" s="14">
        <v>0.5646061485758154</v>
      </c>
      <c r="N75" s="13">
        <v>1.2482540816168974</v>
      </c>
      <c r="O75" s="14">
        <v>0.5905850923684363</v>
      </c>
      <c r="P75" s="14">
        <v>1.642663337170013</v>
      </c>
      <c r="Q75" s="12">
        <v>19</v>
      </c>
      <c r="R75" s="13">
        <v>1.7223075278729938</v>
      </c>
      <c r="S75" s="14">
        <v>1.3599463230639663</v>
      </c>
      <c r="T75" s="13">
        <v>1.2915522826374595</v>
      </c>
      <c r="U75" s="14">
        <v>0.4778897830701073</v>
      </c>
      <c r="V75" s="14">
        <v>3.11705206354365</v>
      </c>
      <c r="W75" s="12">
        <v>19</v>
      </c>
      <c r="X75" s="13">
        <v>0.469837056225124</v>
      </c>
      <c r="Y75" s="14">
        <v>0.3514333945140211</v>
      </c>
      <c r="Z75" s="13">
        <v>0.28290214907739</v>
      </c>
      <c r="AA75" s="14">
        <v>0.10905040468337382</v>
      </c>
      <c r="AB75" s="14">
        <v>0.8981811971304513</v>
      </c>
      <c r="AC75" s="12">
        <v>19</v>
      </c>
      <c r="AD75" s="13">
        <v>1.6040495408211297</v>
      </c>
      <c r="AE75" s="13">
        <f t="shared" si="0"/>
        <v>0.0514428708664074</v>
      </c>
      <c r="AF75" s="13">
        <f t="shared" si="1"/>
        <v>1.5526066699547223</v>
      </c>
      <c r="AG75" s="14">
        <v>1.2786757502230264</v>
      </c>
      <c r="AH75" s="13">
        <v>1.2223223621072719</v>
      </c>
      <c r="AI75" s="14">
        <v>0.445765331619038</v>
      </c>
      <c r="AJ75" s="14">
        <v>2.9179793275372337</v>
      </c>
      <c r="AK75" s="12">
        <v>19</v>
      </c>
      <c r="AL75" s="13">
        <v>1.752729511814655</v>
      </c>
      <c r="AM75" s="14">
        <v>0.7242128322221214</v>
      </c>
      <c r="AN75" s="13">
        <v>1.621854293842671</v>
      </c>
      <c r="AO75" s="14">
        <v>1.1554122855003008</v>
      </c>
      <c r="AP75" s="14">
        <v>2.182081723428553</v>
      </c>
      <c r="AQ75" s="12">
        <v>13</v>
      </c>
      <c r="AR75" s="15">
        <v>0.0028421475616799666</v>
      </c>
      <c r="AS75" s="16">
        <v>0.0012654171746631388</v>
      </c>
      <c r="AT75" s="15">
        <v>0.0032390400258180013</v>
      </c>
      <c r="AU75" s="16">
        <v>0.0016383108090272153</v>
      </c>
      <c r="AV75" s="16">
        <v>0.003502174868457714</v>
      </c>
      <c r="AW75" s="12">
        <v>0</v>
      </c>
      <c r="AX75" s="17"/>
      <c r="AY75" s="18"/>
      <c r="AZ75" s="17"/>
      <c r="BA75" s="18"/>
      <c r="BB75" s="18"/>
      <c r="BC75" s="12">
        <v>19</v>
      </c>
      <c r="BD75" s="13">
        <v>0.4747173715335228</v>
      </c>
      <c r="BE75" s="14">
        <v>0.33274985512850286</v>
      </c>
      <c r="BF75" s="13">
        <v>0.45765839434430533</v>
      </c>
      <c r="BG75" s="14">
        <v>0.15785208072260143</v>
      </c>
      <c r="BH75" s="14">
        <v>0.6234544356810111</v>
      </c>
      <c r="BI75" s="12"/>
      <c r="BJ75" s="12"/>
      <c r="BK75" s="12"/>
      <c r="BL75" s="12"/>
      <c r="BM75" s="12"/>
    </row>
    <row r="76" spans="1:65" ht="12.75">
      <c r="A76" s="2" t="s">
        <v>90</v>
      </c>
      <c r="B76" s="10">
        <v>34182</v>
      </c>
      <c r="C76" s="11">
        <v>7.5</v>
      </c>
      <c r="D76" s="11">
        <v>67.5</v>
      </c>
      <c r="E76" s="12">
        <v>18</v>
      </c>
      <c r="F76" s="13">
        <v>0.8234492249685144</v>
      </c>
      <c r="G76" s="14">
        <v>0.9433499116226219</v>
      </c>
      <c r="H76" s="13">
        <v>0.3528080725580309</v>
      </c>
      <c r="I76" s="14">
        <v>0.17046355987915005</v>
      </c>
      <c r="J76" s="14">
        <v>1.50156926576135</v>
      </c>
      <c r="K76" s="12">
        <v>18</v>
      </c>
      <c r="L76" s="13">
        <v>0.8615351900324895</v>
      </c>
      <c r="M76" s="14">
        <v>0.5690416131276073</v>
      </c>
      <c r="N76" s="13">
        <v>0.7986488352448904</v>
      </c>
      <c r="O76" s="14">
        <v>0.37075195169573005</v>
      </c>
      <c r="P76" s="14">
        <v>1.3131140427545895</v>
      </c>
      <c r="Q76" s="12">
        <v>18</v>
      </c>
      <c r="R76" s="13">
        <v>1.2056287957005813</v>
      </c>
      <c r="S76" s="14">
        <v>1.8369121646035724</v>
      </c>
      <c r="T76" s="13">
        <v>0.5137609918327057</v>
      </c>
      <c r="U76" s="14">
        <v>0.29822419906646536</v>
      </c>
      <c r="V76" s="14">
        <v>1.1410282142176509</v>
      </c>
      <c r="W76" s="12">
        <v>18</v>
      </c>
      <c r="X76" s="13">
        <v>0.519186385611683</v>
      </c>
      <c r="Y76" s="14">
        <v>0.5607121890969785</v>
      </c>
      <c r="Z76" s="13">
        <v>0.21522297083406097</v>
      </c>
      <c r="AA76" s="14">
        <v>0.09193458218098997</v>
      </c>
      <c r="AB76" s="14">
        <v>1.0812575003448472</v>
      </c>
      <c r="AC76" s="12">
        <v>18</v>
      </c>
      <c r="AD76" s="13">
        <v>1.0749495824421211</v>
      </c>
      <c r="AE76" s="13">
        <f t="shared" si="0"/>
        <v>0.05627837345076137</v>
      </c>
      <c r="AF76" s="13">
        <f t="shared" si="1"/>
        <v>1.0186712089913597</v>
      </c>
      <c r="AG76" s="14">
        <v>1.7239182206183123</v>
      </c>
      <c r="AH76" s="13">
        <v>0.47293943167400576</v>
      </c>
      <c r="AI76" s="14">
        <v>0.2618085507772815</v>
      </c>
      <c r="AJ76" s="14">
        <v>0.9282005129932994</v>
      </c>
      <c r="AK76" s="12">
        <v>18</v>
      </c>
      <c r="AL76" s="13">
        <v>1.7137952190426076</v>
      </c>
      <c r="AM76" s="14">
        <v>0.8860084003262259</v>
      </c>
      <c r="AN76" s="13">
        <v>1.3917936275009803</v>
      </c>
      <c r="AO76" s="14">
        <v>1.0645016754592742</v>
      </c>
      <c r="AP76" s="14">
        <v>2.0941906861848847</v>
      </c>
      <c r="AQ76" s="12">
        <v>10</v>
      </c>
      <c r="AR76" s="15">
        <v>0.0031093024005945506</v>
      </c>
      <c r="AS76" s="16">
        <v>0.002144630834716646</v>
      </c>
      <c r="AT76" s="15">
        <v>0.002497739128628214</v>
      </c>
      <c r="AU76" s="16">
        <v>0.001755791771159689</v>
      </c>
      <c r="AV76" s="16">
        <v>0.0036245629215947393</v>
      </c>
      <c r="AW76" s="12">
        <v>0</v>
      </c>
      <c r="AX76" s="17"/>
      <c r="AY76" s="18"/>
      <c r="AZ76" s="17"/>
      <c r="BA76" s="18"/>
      <c r="BB76" s="18"/>
      <c r="BC76" s="12">
        <v>18</v>
      </c>
      <c r="BD76" s="13">
        <v>0.4172097001382639</v>
      </c>
      <c r="BE76" s="14">
        <v>0.4276335667621296</v>
      </c>
      <c r="BF76" s="13">
        <v>0.2826551987785836</v>
      </c>
      <c r="BG76" s="14">
        <v>0.0820357156770952</v>
      </c>
      <c r="BH76" s="14">
        <v>0.6833397075983926</v>
      </c>
      <c r="BI76" s="12"/>
      <c r="BJ76" s="12"/>
      <c r="BK76" s="12"/>
      <c r="BL76" s="12"/>
      <c r="BM76" s="12"/>
    </row>
    <row r="77" spans="1:65" ht="12.75">
      <c r="A77" s="2" t="s">
        <v>91</v>
      </c>
      <c r="B77" s="10">
        <v>34213</v>
      </c>
      <c r="C77" s="11">
        <v>8.5</v>
      </c>
      <c r="D77" s="11">
        <v>68.5</v>
      </c>
      <c r="E77" s="12">
        <v>23</v>
      </c>
      <c r="F77" s="13">
        <v>0.7672817378965753</v>
      </c>
      <c r="G77" s="14">
        <v>0.5114237804148593</v>
      </c>
      <c r="H77" s="13">
        <v>0.7808611787884346</v>
      </c>
      <c r="I77" s="14">
        <v>0.35724177485727227</v>
      </c>
      <c r="J77" s="14">
        <v>1.0398850448849093</v>
      </c>
      <c r="K77" s="12">
        <v>23</v>
      </c>
      <c r="L77" s="13">
        <v>0.9081087884460033</v>
      </c>
      <c r="M77" s="14">
        <v>0.45527667674094574</v>
      </c>
      <c r="N77" s="13">
        <v>0.8875976720998762</v>
      </c>
      <c r="O77" s="14">
        <v>0.46329602181739027</v>
      </c>
      <c r="P77" s="14">
        <v>1.3477228738855664</v>
      </c>
      <c r="Q77" s="12">
        <v>23</v>
      </c>
      <c r="R77" s="13">
        <v>1.0199983954291323</v>
      </c>
      <c r="S77" s="14">
        <v>1.0349686731878442</v>
      </c>
      <c r="T77" s="13">
        <v>0.7099740017549265</v>
      </c>
      <c r="U77" s="14">
        <v>0.4302016730961576</v>
      </c>
      <c r="V77" s="14">
        <v>1.0039865843403353</v>
      </c>
      <c r="W77" s="12">
        <v>23</v>
      </c>
      <c r="X77" s="13">
        <v>0.4682511074431754</v>
      </c>
      <c r="Y77" s="14">
        <v>0.42534078041395573</v>
      </c>
      <c r="Z77" s="13">
        <v>0.30125756773903467</v>
      </c>
      <c r="AA77" s="14">
        <v>0.2452054720562553</v>
      </c>
      <c r="AB77" s="14">
        <v>0.6568489163125204</v>
      </c>
      <c r="AC77" s="12">
        <v>23</v>
      </c>
      <c r="AD77" s="13">
        <v>0.9021395916856855</v>
      </c>
      <c r="AE77" s="13">
        <f t="shared" si="0"/>
        <v>0.08689257038415851</v>
      </c>
      <c r="AF77" s="13">
        <f t="shared" si="1"/>
        <v>0.8152470213015269</v>
      </c>
      <c r="AG77" s="14">
        <v>0.9395756548423941</v>
      </c>
      <c r="AH77" s="13">
        <v>0.6018385539963446</v>
      </c>
      <c r="AI77" s="14">
        <v>0.33977883524239105</v>
      </c>
      <c r="AJ77" s="14">
        <v>0.8643540740359533</v>
      </c>
      <c r="AK77" s="12">
        <v>23</v>
      </c>
      <c r="AL77" s="13">
        <v>2.1052765764140373</v>
      </c>
      <c r="AM77" s="14">
        <v>1.1884673245869182</v>
      </c>
      <c r="AN77" s="13">
        <v>1.6408600230058525</v>
      </c>
      <c r="AO77" s="14">
        <v>1.2064144739479863</v>
      </c>
      <c r="AP77" s="14">
        <v>3.215556077570124</v>
      </c>
      <c r="AQ77" s="12">
        <v>12</v>
      </c>
      <c r="AR77" s="15">
        <v>0.004800694496362348</v>
      </c>
      <c r="AS77" s="16">
        <v>0.0023166430686053395</v>
      </c>
      <c r="AT77" s="15">
        <v>0.0041217640987201935</v>
      </c>
      <c r="AU77" s="16">
        <v>0.00244920946185088</v>
      </c>
      <c r="AV77" s="16">
        <v>0.00718078394209861</v>
      </c>
      <c r="AW77" s="12">
        <v>0</v>
      </c>
      <c r="AX77" s="17"/>
      <c r="AY77" s="18"/>
      <c r="AZ77" s="17"/>
      <c r="BA77" s="18"/>
      <c r="BB77" s="18"/>
      <c r="BC77" s="12">
        <v>23</v>
      </c>
      <c r="BD77" s="13">
        <v>0.5441920640371231</v>
      </c>
      <c r="BE77" s="14">
        <v>0.4215757400575968</v>
      </c>
      <c r="BF77" s="13">
        <v>0.3547501739569751</v>
      </c>
      <c r="BG77" s="14">
        <v>0.1685502076570072</v>
      </c>
      <c r="BH77" s="14">
        <v>0.8709784394955369</v>
      </c>
      <c r="BI77" s="12"/>
      <c r="BJ77" s="12"/>
      <c r="BK77" s="12"/>
      <c r="BL77" s="12"/>
      <c r="BM77" s="12"/>
    </row>
    <row r="78" spans="1:65" ht="12.75">
      <c r="A78" s="2" t="s">
        <v>92</v>
      </c>
      <c r="B78" s="10">
        <v>34243</v>
      </c>
      <c r="C78" s="11">
        <v>9.5</v>
      </c>
      <c r="D78" s="11">
        <v>69.5</v>
      </c>
      <c r="E78" s="12">
        <v>14</v>
      </c>
      <c r="F78" s="13">
        <v>0.8166782073386359</v>
      </c>
      <c r="G78" s="14">
        <v>0.6510266790545536</v>
      </c>
      <c r="H78" s="13">
        <v>0.523788918345722</v>
      </c>
      <c r="I78" s="14">
        <v>0.2811079970313597</v>
      </c>
      <c r="J78" s="14">
        <v>1.7937970460607073</v>
      </c>
      <c r="K78" s="12">
        <v>14</v>
      </c>
      <c r="L78" s="13">
        <v>0.4653679967472852</v>
      </c>
      <c r="M78" s="14">
        <v>0.23331813111580021</v>
      </c>
      <c r="N78" s="13">
        <v>0.4084456132441826</v>
      </c>
      <c r="O78" s="14">
        <v>0.2803249376699114</v>
      </c>
      <c r="P78" s="14">
        <v>0.7077311907740224</v>
      </c>
      <c r="Q78" s="12">
        <v>14</v>
      </c>
      <c r="R78" s="13">
        <v>0.6402801604056527</v>
      </c>
      <c r="S78" s="14">
        <v>0.3716516807212778</v>
      </c>
      <c r="T78" s="13">
        <v>0.4626637988785272</v>
      </c>
      <c r="U78" s="14">
        <v>0.31551299760032603</v>
      </c>
      <c r="V78" s="14">
        <v>1.0820209415971938</v>
      </c>
      <c r="W78" s="12">
        <v>14</v>
      </c>
      <c r="X78" s="13">
        <v>0.45929184748855156</v>
      </c>
      <c r="Y78" s="14">
        <v>0.3346743889476449</v>
      </c>
      <c r="Z78" s="13">
        <v>0.35350928336425047</v>
      </c>
      <c r="AA78" s="14">
        <v>0.1678274263423961</v>
      </c>
      <c r="AB78" s="14">
        <v>0.6894467765508913</v>
      </c>
      <c r="AC78" s="12">
        <v>14</v>
      </c>
      <c r="AD78" s="13">
        <v>0.5246764023927842</v>
      </c>
      <c r="AE78" s="13">
        <f t="shared" si="0"/>
        <v>0.05656198814053444</v>
      </c>
      <c r="AF78" s="13">
        <f t="shared" si="1"/>
        <v>0.4681144142522498</v>
      </c>
      <c r="AG78" s="14">
        <v>0.30551219100853</v>
      </c>
      <c r="AH78" s="13">
        <v>0.3731870898799907</v>
      </c>
      <c r="AI78" s="14">
        <v>0.27046280478555257</v>
      </c>
      <c r="AJ78" s="14">
        <v>0.8134879360988132</v>
      </c>
      <c r="AK78" s="12">
        <v>14</v>
      </c>
      <c r="AL78" s="13">
        <v>1.897112614602713</v>
      </c>
      <c r="AM78" s="14">
        <v>1.0300893748426452</v>
      </c>
      <c r="AN78" s="13">
        <v>1.4511671610749115</v>
      </c>
      <c r="AO78" s="14">
        <v>1.3356691440439643</v>
      </c>
      <c r="AP78" s="14">
        <v>2.672132958643369</v>
      </c>
      <c r="AQ78" s="12">
        <v>7</v>
      </c>
      <c r="AR78" s="15">
        <v>0.0031249717204715156</v>
      </c>
      <c r="AS78" s="16">
        <v>0.0006531200497667869</v>
      </c>
      <c r="AT78" s="15">
        <v>0.00303673976588101</v>
      </c>
      <c r="AU78" s="16">
        <v>0.0026733293405744444</v>
      </c>
      <c r="AV78" s="16">
        <v>0.003200509795335431</v>
      </c>
      <c r="AW78" s="12">
        <v>0</v>
      </c>
      <c r="AX78" s="17"/>
      <c r="AY78" s="18"/>
      <c r="AZ78" s="17"/>
      <c r="BA78" s="18"/>
      <c r="BB78" s="18"/>
      <c r="BC78" s="12">
        <v>14</v>
      </c>
      <c r="BD78" s="13">
        <v>0.3182386436982632</v>
      </c>
      <c r="BE78" s="14">
        <v>0.3417678513596581</v>
      </c>
      <c r="BF78" s="13">
        <v>0.15938218750645838</v>
      </c>
      <c r="BG78" s="14">
        <v>0.0800821618480454</v>
      </c>
      <c r="BH78" s="14">
        <v>0.5901817599865986</v>
      </c>
      <c r="BI78" s="12"/>
      <c r="BJ78" s="12"/>
      <c r="BK78" s="12"/>
      <c r="BL78" s="12"/>
      <c r="BM78" s="12"/>
    </row>
    <row r="79" spans="1:65" ht="12.75">
      <c r="A79" s="2" t="s">
        <v>93</v>
      </c>
      <c r="B79" s="10">
        <v>34274</v>
      </c>
      <c r="C79" s="11">
        <v>10.5</v>
      </c>
      <c r="D79" s="11">
        <v>70.5</v>
      </c>
      <c r="E79" s="12">
        <v>11</v>
      </c>
      <c r="F79" s="13">
        <v>0.6772647075232897</v>
      </c>
      <c r="G79" s="14">
        <v>0.8097822314978237</v>
      </c>
      <c r="H79" s="13">
        <v>0.45445453870492486</v>
      </c>
      <c r="I79" s="14">
        <v>0.29237703507470936</v>
      </c>
      <c r="J79" s="14">
        <v>0.6470611248221282</v>
      </c>
      <c r="K79" s="12">
        <v>11</v>
      </c>
      <c r="L79" s="13">
        <v>0.5259570940238052</v>
      </c>
      <c r="M79" s="14">
        <v>0.34732163445279046</v>
      </c>
      <c r="N79" s="13">
        <v>0.37077828586710293</v>
      </c>
      <c r="O79" s="14">
        <v>0.2601536445512018</v>
      </c>
      <c r="P79" s="14">
        <v>0.8192969042410972</v>
      </c>
      <c r="Q79" s="12">
        <v>11</v>
      </c>
      <c r="R79" s="13">
        <v>0.7564011863262078</v>
      </c>
      <c r="S79" s="14">
        <v>0.6058102943414347</v>
      </c>
      <c r="T79" s="13">
        <v>0.6269981806196815</v>
      </c>
      <c r="U79" s="14">
        <v>0.26801803287860304</v>
      </c>
      <c r="V79" s="14">
        <v>1.2641328003107384</v>
      </c>
      <c r="W79" s="12">
        <v>11</v>
      </c>
      <c r="X79" s="13">
        <v>0.33756378078387866</v>
      </c>
      <c r="Y79" s="14">
        <v>0.45774679414817715</v>
      </c>
      <c r="Z79" s="13">
        <v>0.24029165345251116</v>
      </c>
      <c r="AA79" s="14">
        <v>0.11096024704834713</v>
      </c>
      <c r="AB79" s="14">
        <v>0.33326930936547533</v>
      </c>
      <c r="AC79" s="12">
        <v>11</v>
      </c>
      <c r="AD79" s="13">
        <v>0.6714363827029055</v>
      </c>
      <c r="AE79" s="13">
        <f t="shared" si="0"/>
        <v>0.054315111778354866</v>
      </c>
      <c r="AF79" s="13">
        <f t="shared" si="1"/>
        <v>0.6171212709245506</v>
      </c>
      <c r="AG79" s="14">
        <v>0.5179404529996167</v>
      </c>
      <c r="AH79" s="13">
        <v>0.5420206619548573</v>
      </c>
      <c r="AI79" s="14">
        <v>0.22584058846741922</v>
      </c>
      <c r="AJ79" s="14">
        <v>1.203450555648527</v>
      </c>
      <c r="AK79" s="12">
        <v>11</v>
      </c>
      <c r="AL79" s="13">
        <v>2.5287437633355228</v>
      </c>
      <c r="AM79" s="14">
        <v>1.5376646641077756</v>
      </c>
      <c r="AN79" s="13">
        <v>1.8622054102783931</v>
      </c>
      <c r="AO79" s="14">
        <v>1.3166892570632414</v>
      </c>
      <c r="AP79" s="14">
        <v>3.2876671987471147</v>
      </c>
      <c r="AQ79" s="12">
        <v>8</v>
      </c>
      <c r="AR79" s="15">
        <v>0.003000834904881484</v>
      </c>
      <c r="AS79" s="16">
        <v>0.0009390507811714805</v>
      </c>
      <c r="AT79" s="15">
        <v>0.003036867178634703</v>
      </c>
      <c r="AU79" s="16">
        <v>0.0020146700486694553</v>
      </c>
      <c r="AV79" s="16">
        <v>0.0037824785838222806</v>
      </c>
      <c r="AW79" s="12">
        <v>0</v>
      </c>
      <c r="AX79" s="17"/>
      <c r="AY79" s="18"/>
      <c r="AZ79" s="17"/>
      <c r="BA79" s="18"/>
      <c r="BB79" s="18"/>
      <c r="BC79" s="12">
        <v>11</v>
      </c>
      <c r="BD79" s="13">
        <v>0.3078621809695709</v>
      </c>
      <c r="BE79" s="14">
        <v>0.1768054397773598</v>
      </c>
      <c r="BF79" s="13">
        <v>0.2412322445496422</v>
      </c>
      <c r="BG79" s="14">
        <v>0.18072479218033516</v>
      </c>
      <c r="BH79" s="14">
        <v>0.4729588463286007</v>
      </c>
      <c r="BI79" s="12"/>
      <c r="BJ79" s="12"/>
      <c r="BK79" s="12"/>
      <c r="BL79" s="12"/>
      <c r="BM79" s="12"/>
    </row>
    <row r="80" spans="1:65" ht="12.75">
      <c r="A80" s="2" t="s">
        <v>94</v>
      </c>
      <c r="B80" s="10">
        <v>34304</v>
      </c>
      <c r="C80" s="11">
        <v>11.5</v>
      </c>
      <c r="D80" s="11">
        <v>71.5</v>
      </c>
      <c r="E80" s="12">
        <v>10</v>
      </c>
      <c r="F80" s="13">
        <v>0.2793041918124498</v>
      </c>
      <c r="G80" s="14">
        <v>0.2884347529915145</v>
      </c>
      <c r="H80" s="13">
        <v>0.22047905109796206</v>
      </c>
      <c r="I80" s="14">
        <v>0.03553437091550385</v>
      </c>
      <c r="J80" s="14">
        <v>0.5102709219695063</v>
      </c>
      <c r="K80" s="12">
        <v>10</v>
      </c>
      <c r="L80" s="13">
        <v>0.165557715287501</v>
      </c>
      <c r="M80" s="14">
        <v>0.1391767646377109</v>
      </c>
      <c r="N80" s="13">
        <v>0.11680496319082888</v>
      </c>
      <c r="O80" s="14">
        <v>0.0891511149636724</v>
      </c>
      <c r="P80" s="14">
        <v>0.19469380213222678</v>
      </c>
      <c r="Q80" s="12">
        <v>10</v>
      </c>
      <c r="R80" s="13">
        <v>0.3612003163238212</v>
      </c>
      <c r="S80" s="14">
        <v>0.3382795488514371</v>
      </c>
      <c r="T80" s="13">
        <v>0.21398708333863212</v>
      </c>
      <c r="U80" s="14">
        <v>0.1988204786232358</v>
      </c>
      <c r="V80" s="14">
        <v>0.43360290614176245</v>
      </c>
      <c r="W80" s="12">
        <v>10</v>
      </c>
      <c r="X80" s="13">
        <v>0.17789339486577718</v>
      </c>
      <c r="Y80" s="14">
        <v>0.150991108848556</v>
      </c>
      <c r="Z80" s="13">
        <v>0.11568821988296485</v>
      </c>
      <c r="AA80" s="14">
        <v>0.09703031205760196</v>
      </c>
      <c r="AB80" s="14">
        <v>0.28017727156451155</v>
      </c>
      <c r="AC80" s="12">
        <v>10</v>
      </c>
      <c r="AD80" s="13">
        <v>0.3164245488361053</v>
      </c>
      <c r="AE80" s="13">
        <f t="shared" si="0"/>
        <v>0.04307908211554426</v>
      </c>
      <c r="AF80" s="13">
        <f t="shared" si="1"/>
        <v>0.27334546672056104</v>
      </c>
      <c r="AG80" s="14">
        <v>0.30402108018280166</v>
      </c>
      <c r="AH80" s="13">
        <v>0.18017216299444602</v>
      </c>
      <c r="AI80" s="14">
        <v>0.1743979490783374</v>
      </c>
      <c r="AJ80" s="14">
        <v>0.3654628950677262</v>
      </c>
      <c r="AK80" s="12">
        <v>10</v>
      </c>
      <c r="AL80" s="13">
        <v>2.0791553144167616</v>
      </c>
      <c r="AM80" s="14">
        <v>3.1677241196874704</v>
      </c>
      <c r="AN80" s="13">
        <v>1.570218987213622</v>
      </c>
      <c r="AO80" s="14">
        <v>0.366219278923981</v>
      </c>
      <c r="AP80" s="14">
        <v>1.8488649984233643</v>
      </c>
      <c r="AQ80" s="12">
        <v>10</v>
      </c>
      <c r="AR80" s="15">
        <v>0.0023800597853891855</v>
      </c>
      <c r="AS80" s="16">
        <v>0.0015575461256653641</v>
      </c>
      <c r="AT80" s="15">
        <v>0.0023573298775276634</v>
      </c>
      <c r="AU80" s="16">
        <v>0.0008569166216043827</v>
      </c>
      <c r="AV80" s="16">
        <v>0.0037995544836622068</v>
      </c>
      <c r="AW80" s="12">
        <v>0</v>
      </c>
      <c r="AX80" s="17"/>
      <c r="AY80" s="18"/>
      <c r="AZ80" s="17"/>
      <c r="BA80" s="18"/>
      <c r="BB80" s="18"/>
      <c r="BC80" s="12">
        <v>9</v>
      </c>
      <c r="BD80" s="13">
        <v>0.12452137575061387</v>
      </c>
      <c r="BE80" s="14">
        <v>0.11664533754031357</v>
      </c>
      <c r="BF80" s="13">
        <v>0.07147375705492165</v>
      </c>
      <c r="BG80" s="14">
        <v>0.04152343290178414</v>
      </c>
      <c r="BH80" s="14">
        <v>0.2121665062207248</v>
      </c>
      <c r="BI80" s="12"/>
      <c r="BJ80" s="12"/>
      <c r="BK80" s="12"/>
      <c r="BL80" s="12"/>
      <c r="BM80" s="12"/>
    </row>
    <row r="81" spans="1:65" ht="12.75">
      <c r="A81" s="2" t="s">
        <v>84</v>
      </c>
      <c r="B81" s="10">
        <v>34335</v>
      </c>
      <c r="C81" s="11">
        <v>0.5</v>
      </c>
      <c r="D81" s="11">
        <v>72.5</v>
      </c>
      <c r="E81" s="12">
        <v>13</v>
      </c>
      <c r="F81" s="13">
        <v>5.391402576815816</v>
      </c>
      <c r="G81" s="14">
        <v>3.556328968054459</v>
      </c>
      <c r="H81" s="13">
        <v>7.668640276012255</v>
      </c>
      <c r="I81" s="14">
        <v>0.1916090928691302</v>
      </c>
      <c r="J81" s="14">
        <v>7.668640276012255</v>
      </c>
      <c r="K81" s="12">
        <v>13</v>
      </c>
      <c r="L81" s="13">
        <v>0.6365115823104011</v>
      </c>
      <c r="M81" s="14">
        <v>0.33774900691996357</v>
      </c>
      <c r="N81" s="13">
        <v>0.8438255445555068</v>
      </c>
      <c r="O81" s="14">
        <v>0.13573753597171398</v>
      </c>
      <c r="P81" s="14">
        <v>0.8438255445555068</v>
      </c>
      <c r="Q81" s="12">
        <v>13</v>
      </c>
      <c r="R81" s="13">
        <v>1.9412280390809171</v>
      </c>
      <c r="S81" s="14">
        <v>1.1900153780974927</v>
      </c>
      <c r="T81" s="13">
        <v>2.7014867743023006</v>
      </c>
      <c r="U81" s="14">
        <v>0.18131601773467276</v>
      </c>
      <c r="V81" s="14">
        <v>2.7014867743023006</v>
      </c>
      <c r="W81" s="12">
        <v>13</v>
      </c>
      <c r="X81" s="13">
        <v>2.8495877328043875</v>
      </c>
      <c r="Y81" s="14">
        <v>1.8760772889972965</v>
      </c>
      <c r="Z81" s="13">
        <v>4.050698664286585</v>
      </c>
      <c r="AA81" s="14">
        <v>0.14689452550273546</v>
      </c>
      <c r="AB81" s="14">
        <v>4.050698664286585</v>
      </c>
      <c r="AC81" s="12">
        <v>13</v>
      </c>
      <c r="AD81" s="13">
        <v>1.223986806734053</v>
      </c>
      <c r="AE81" s="13">
        <f t="shared" si="0"/>
        <v>0.08071506624377109</v>
      </c>
      <c r="AF81" s="13">
        <f t="shared" si="1"/>
        <v>1.143271740490282</v>
      </c>
      <c r="AG81" s="14">
        <v>0.718659311819753</v>
      </c>
      <c r="AH81" s="13">
        <v>1.681925920501367</v>
      </c>
      <c r="AI81" s="14">
        <v>0.1461151197569256</v>
      </c>
      <c r="AJ81" s="14">
        <v>1.681925920501367</v>
      </c>
      <c r="AK81" s="12">
        <v>13</v>
      </c>
      <c r="AL81" s="13">
        <v>2.1550910691394822</v>
      </c>
      <c r="AM81" s="14">
        <v>1.253375889477004</v>
      </c>
      <c r="AN81" s="13">
        <v>1.893164836877064</v>
      </c>
      <c r="AO81" s="14">
        <v>1.7419132004655802</v>
      </c>
      <c r="AP81" s="14">
        <v>1.893164836877064</v>
      </c>
      <c r="AQ81" s="12">
        <v>13</v>
      </c>
      <c r="AR81" s="15">
        <v>0.004459395925070226</v>
      </c>
      <c r="AS81" s="16">
        <v>0.0019117037833562393</v>
      </c>
      <c r="AT81" s="15">
        <v>0.005490630755356974</v>
      </c>
      <c r="AU81" s="16">
        <v>0.002417224678950492</v>
      </c>
      <c r="AV81" s="16">
        <v>0.005490630755356974</v>
      </c>
      <c r="AW81" s="12">
        <v>0</v>
      </c>
      <c r="AX81" s="17"/>
      <c r="AY81" s="18"/>
      <c r="AZ81" s="17"/>
      <c r="BA81" s="18"/>
      <c r="BB81" s="18"/>
      <c r="BC81" s="12">
        <v>13</v>
      </c>
      <c r="BD81" s="13">
        <v>0.22489213074723582</v>
      </c>
      <c r="BE81" s="14">
        <v>0.09444747141402848</v>
      </c>
      <c r="BF81" s="13">
        <v>0.2812571594768496</v>
      </c>
      <c r="BG81" s="14">
        <v>0.07910132307108925</v>
      </c>
      <c r="BH81" s="14">
        <v>0.2812571594768496</v>
      </c>
      <c r="BI81" s="12"/>
      <c r="BJ81" s="12"/>
      <c r="BK81" s="12"/>
      <c r="BL81" s="12"/>
      <c r="BM81" s="12"/>
    </row>
    <row r="82" spans="1:65" ht="12.75">
      <c r="A82" s="2" t="s">
        <v>125</v>
      </c>
      <c r="B82" s="10">
        <v>34366</v>
      </c>
      <c r="C82" s="11">
        <v>1.5</v>
      </c>
      <c r="D82" s="11">
        <v>73.5</v>
      </c>
      <c r="E82" s="12">
        <v>16</v>
      </c>
      <c r="F82" s="13">
        <v>0.621799227442475</v>
      </c>
      <c r="G82" s="14">
        <v>0.6635559860687384</v>
      </c>
      <c r="H82" s="13">
        <v>0.4194369391339341</v>
      </c>
      <c r="I82" s="14">
        <v>0.19897216845019483</v>
      </c>
      <c r="J82" s="14">
        <v>0.8905303003369794</v>
      </c>
      <c r="K82" s="12">
        <v>16</v>
      </c>
      <c r="L82" s="13">
        <v>0.3477663515203324</v>
      </c>
      <c r="M82" s="14">
        <v>0.2789501182615163</v>
      </c>
      <c r="N82" s="13">
        <v>0.2519860480058279</v>
      </c>
      <c r="O82" s="14">
        <v>0.1791066694020377</v>
      </c>
      <c r="P82" s="14">
        <v>0.4494902084858839</v>
      </c>
      <c r="Q82" s="12">
        <v>16</v>
      </c>
      <c r="R82" s="13">
        <v>0.4850143115750202</v>
      </c>
      <c r="S82" s="14">
        <v>0.4881757827501053</v>
      </c>
      <c r="T82" s="13">
        <v>0.37839762054042225</v>
      </c>
      <c r="U82" s="14">
        <v>0.15689675742763357</v>
      </c>
      <c r="V82" s="14">
        <v>0.5711607218785932</v>
      </c>
      <c r="W82" s="12">
        <v>16</v>
      </c>
      <c r="X82" s="13">
        <v>0.37767811935415047</v>
      </c>
      <c r="Y82" s="14">
        <v>0.4382475036234631</v>
      </c>
      <c r="Z82" s="13">
        <v>0.2702458733143581</v>
      </c>
      <c r="AA82" s="14">
        <v>0.12018641625604863</v>
      </c>
      <c r="AB82" s="14">
        <v>0.5022839861973672</v>
      </c>
      <c r="AC82" s="12">
        <v>16</v>
      </c>
      <c r="AD82" s="13">
        <v>0.38995272893358046</v>
      </c>
      <c r="AE82" s="13">
        <f aca="true" t="shared" si="2" ref="AE82:AE111">18.1*AR82</f>
        <v>0.04028244446893539</v>
      </c>
      <c r="AF82" s="13">
        <f aca="true" t="shared" si="3" ref="AF82:AF111">AD82-AE82</f>
        <v>0.3496702844646451</v>
      </c>
      <c r="AG82" s="14">
        <v>0.3818089189571568</v>
      </c>
      <c r="AH82" s="13">
        <v>0.29540396862614016</v>
      </c>
      <c r="AI82" s="14">
        <v>0.14669777318212368</v>
      </c>
      <c r="AJ82" s="14">
        <v>0.4913456937071167</v>
      </c>
      <c r="AK82" s="12">
        <v>16</v>
      </c>
      <c r="AL82" s="13">
        <v>2.2183445970001308</v>
      </c>
      <c r="AM82" s="14">
        <v>1.8167605643199292</v>
      </c>
      <c r="AN82" s="13">
        <v>1.573798361568774</v>
      </c>
      <c r="AO82" s="14">
        <v>1.3695403058567848</v>
      </c>
      <c r="AP82" s="14">
        <v>2.4102504279184758</v>
      </c>
      <c r="AQ82" s="12">
        <v>12</v>
      </c>
      <c r="AR82" s="15">
        <v>0.002225549418173226</v>
      </c>
      <c r="AS82" s="16">
        <v>0.0011602774750223547</v>
      </c>
      <c r="AT82" s="15">
        <v>0.002413437191957638</v>
      </c>
      <c r="AU82" s="16">
        <v>0.0012240009356252537</v>
      </c>
      <c r="AV82" s="16">
        <v>0.0028491306993200976</v>
      </c>
      <c r="AW82" s="12">
        <v>0</v>
      </c>
      <c r="AX82" s="17"/>
      <c r="AY82" s="18"/>
      <c r="AZ82" s="17"/>
      <c r="BA82" s="18"/>
      <c r="BB82" s="18"/>
      <c r="BC82" s="12">
        <v>16</v>
      </c>
      <c r="BD82" s="13">
        <v>0.25176931738638453</v>
      </c>
      <c r="BE82" s="14">
        <v>0.20061425384031503</v>
      </c>
      <c r="BF82" s="13">
        <v>0.144976739066081</v>
      </c>
      <c r="BG82" s="14">
        <v>0.10579231450847573</v>
      </c>
      <c r="BH82" s="14">
        <v>0.3987947637997817</v>
      </c>
      <c r="BI82" s="12"/>
      <c r="BJ82" s="12"/>
      <c r="BK82" s="12"/>
      <c r="BL82" s="12"/>
      <c r="BM82" s="12"/>
    </row>
    <row r="83" spans="1:65" ht="12.75">
      <c r="A83" s="2" t="s">
        <v>85</v>
      </c>
      <c r="B83" s="10">
        <v>34394</v>
      </c>
      <c r="C83" s="11">
        <v>2.5</v>
      </c>
      <c r="D83" s="11">
        <v>74.5</v>
      </c>
      <c r="E83" s="12">
        <v>22</v>
      </c>
      <c r="F83" s="13">
        <v>0.9309932292728212</v>
      </c>
      <c r="G83" s="14">
        <v>0.6921320985835737</v>
      </c>
      <c r="H83" s="13">
        <v>0.6915739756040029</v>
      </c>
      <c r="I83" s="14">
        <v>0.29156319101027833</v>
      </c>
      <c r="J83" s="14">
        <v>1.7466030493840452</v>
      </c>
      <c r="K83" s="12">
        <v>22</v>
      </c>
      <c r="L83" s="13">
        <v>0.6179470819843169</v>
      </c>
      <c r="M83" s="14">
        <v>0.4967853143581296</v>
      </c>
      <c r="N83" s="13">
        <v>0.5540937706764835</v>
      </c>
      <c r="O83" s="14">
        <v>0.20254841799462045</v>
      </c>
      <c r="P83" s="14">
        <v>1.0272144950923805</v>
      </c>
      <c r="Q83" s="12">
        <v>22</v>
      </c>
      <c r="R83" s="13">
        <v>1.284192725037714</v>
      </c>
      <c r="S83" s="14">
        <v>1.5283557226074918</v>
      </c>
      <c r="T83" s="13">
        <v>0.7485509306105929</v>
      </c>
      <c r="U83" s="14">
        <v>0.3670511976980333</v>
      </c>
      <c r="V83" s="14">
        <v>1.8578987033245382</v>
      </c>
      <c r="W83" s="12">
        <v>22</v>
      </c>
      <c r="X83" s="13">
        <v>0.473574760195345</v>
      </c>
      <c r="Y83" s="14">
        <v>0.3511765721993399</v>
      </c>
      <c r="Z83" s="13">
        <v>0.3239492318405335</v>
      </c>
      <c r="AA83" s="14">
        <v>0.16240346519839208</v>
      </c>
      <c r="AB83" s="14">
        <v>0.8730045137210505</v>
      </c>
      <c r="AC83" s="12">
        <v>22</v>
      </c>
      <c r="AD83" s="13">
        <v>1.1649939578965456</v>
      </c>
      <c r="AE83" s="13">
        <f t="shared" si="2"/>
        <v>0.07399752895565541</v>
      </c>
      <c r="AF83" s="13">
        <f t="shared" si="3"/>
        <v>1.0909964289408902</v>
      </c>
      <c r="AG83" s="14">
        <v>1.4857999731881975</v>
      </c>
      <c r="AH83" s="13">
        <v>0.5872701274072248</v>
      </c>
      <c r="AI83" s="14">
        <v>0.30094888884385307</v>
      </c>
      <c r="AJ83" s="14">
        <v>1.7063303326690744</v>
      </c>
      <c r="AK83" s="12">
        <v>22</v>
      </c>
      <c r="AL83" s="13">
        <v>2.3383230691962513</v>
      </c>
      <c r="AM83" s="14">
        <v>1.7414085199488407</v>
      </c>
      <c r="AN83" s="13">
        <v>1.7030901252368915</v>
      </c>
      <c r="AO83" s="14">
        <v>1.4049101749655724</v>
      </c>
      <c r="AP83" s="14">
        <v>2.4434490403780567</v>
      </c>
      <c r="AQ83" s="12">
        <v>13</v>
      </c>
      <c r="AR83" s="15">
        <v>0.004088261268268254</v>
      </c>
      <c r="AS83" s="16">
        <v>0.003146757055178631</v>
      </c>
      <c r="AT83" s="15">
        <v>0.002908191074328131</v>
      </c>
      <c r="AU83" s="16">
        <v>0.002023772572609629</v>
      </c>
      <c r="AV83" s="16">
        <v>0.005921757687743072</v>
      </c>
      <c r="AW83" s="12">
        <v>0</v>
      </c>
      <c r="AX83" s="17"/>
      <c r="AY83" s="18"/>
      <c r="AZ83" s="17"/>
      <c r="BA83" s="18"/>
      <c r="BB83" s="18"/>
      <c r="BC83" s="12">
        <v>22</v>
      </c>
      <c r="BD83" s="13">
        <v>0.5358916087489715</v>
      </c>
      <c r="BE83" s="14">
        <v>0.32413911559387226</v>
      </c>
      <c r="BF83" s="13">
        <v>0.5225323772822486</v>
      </c>
      <c r="BG83" s="14">
        <v>0.22398241781062556</v>
      </c>
      <c r="BH83" s="14">
        <v>0.9448974222006706</v>
      </c>
      <c r="BI83" s="12"/>
      <c r="BJ83" s="12"/>
      <c r="BK83" s="12"/>
      <c r="BL83" s="12"/>
      <c r="BM83" s="12"/>
    </row>
    <row r="84" spans="1:65" ht="12.75">
      <c r="A84" s="2" t="s">
        <v>86</v>
      </c>
      <c r="B84" s="10">
        <v>34425</v>
      </c>
      <c r="C84" s="11">
        <v>3.5</v>
      </c>
      <c r="D84" s="11">
        <v>75.5</v>
      </c>
      <c r="E84" s="12">
        <v>17</v>
      </c>
      <c r="F84" s="13">
        <v>0.8006855364210564</v>
      </c>
      <c r="G84" s="14">
        <v>0.6265338861634006</v>
      </c>
      <c r="H84" s="13">
        <v>0.3688363941675959</v>
      </c>
      <c r="I84" s="14">
        <v>0.24092732923483784</v>
      </c>
      <c r="J84" s="14">
        <v>1.6338778960495521</v>
      </c>
      <c r="K84" s="12">
        <v>17</v>
      </c>
      <c r="L84" s="13">
        <v>0.644876610502818</v>
      </c>
      <c r="M84" s="14">
        <v>0.38532244408812694</v>
      </c>
      <c r="N84" s="13">
        <v>0.6354508725245069</v>
      </c>
      <c r="O84" s="14">
        <v>0.26549413435901426</v>
      </c>
      <c r="P84" s="14">
        <v>1.0536076861623642</v>
      </c>
      <c r="Q84" s="12">
        <v>17</v>
      </c>
      <c r="R84" s="13">
        <v>1.1104420866049156</v>
      </c>
      <c r="S84" s="14">
        <v>0.9890063223256703</v>
      </c>
      <c r="T84" s="13">
        <v>0.8339714412501804</v>
      </c>
      <c r="U84" s="14">
        <v>0.47092163695358547</v>
      </c>
      <c r="V84" s="14">
        <v>1.6935936434470062</v>
      </c>
      <c r="W84" s="12">
        <v>17</v>
      </c>
      <c r="X84" s="13">
        <v>0.45192945145927155</v>
      </c>
      <c r="Y84" s="14">
        <v>0.399653272626444</v>
      </c>
      <c r="Z84" s="13">
        <v>0.2743487303829903</v>
      </c>
      <c r="AA84" s="14">
        <v>0.10929704893394335</v>
      </c>
      <c r="AB84" s="14">
        <v>0.8795019753256715</v>
      </c>
      <c r="AC84" s="12">
        <v>17</v>
      </c>
      <c r="AD84" s="13">
        <v>0.9966914436726169</v>
      </c>
      <c r="AE84" s="13">
        <f t="shared" si="2"/>
        <v>0.06721541363081408</v>
      </c>
      <c r="AF84" s="13">
        <f t="shared" si="3"/>
        <v>0.9294760300418028</v>
      </c>
      <c r="AG84" s="14">
        <v>0.9261006754738279</v>
      </c>
      <c r="AH84" s="13">
        <v>0.7198099939467708</v>
      </c>
      <c r="AI84" s="14">
        <v>0.43567877951407546</v>
      </c>
      <c r="AJ84" s="14">
        <v>1.5343708150168698</v>
      </c>
      <c r="AK84" s="12">
        <v>17</v>
      </c>
      <c r="AL84" s="13">
        <v>2.219622576030763</v>
      </c>
      <c r="AM84" s="14">
        <v>1.2883712931125066</v>
      </c>
      <c r="AN84" s="13">
        <v>1.6664156278519044</v>
      </c>
      <c r="AO84" s="14">
        <v>1.4754904658093726</v>
      </c>
      <c r="AP84" s="14">
        <v>2.7245474679806208</v>
      </c>
      <c r="AQ84" s="12">
        <v>10</v>
      </c>
      <c r="AR84" s="15">
        <v>0.0037135587641333747</v>
      </c>
      <c r="AS84" s="16">
        <v>0.0024412010261555287</v>
      </c>
      <c r="AT84" s="15">
        <v>0.0039717357692879915</v>
      </c>
      <c r="AU84" s="16">
        <v>0.0008005018506060043</v>
      </c>
      <c r="AV84" s="16">
        <v>0.006259842891352151</v>
      </c>
      <c r="AW84" s="12">
        <v>0</v>
      </c>
      <c r="AX84" s="17"/>
      <c r="AY84" s="18"/>
      <c r="AZ84" s="17"/>
      <c r="BA84" s="18"/>
      <c r="BB84" s="18"/>
      <c r="BC84" s="12">
        <v>17</v>
      </c>
      <c r="BD84" s="13">
        <v>0.5356091738791127</v>
      </c>
      <c r="BE84" s="14">
        <v>0.338495054731881</v>
      </c>
      <c r="BF84" s="13">
        <v>0.4224880851492782</v>
      </c>
      <c r="BG84" s="14">
        <v>0.23072065167814</v>
      </c>
      <c r="BH84" s="14">
        <v>0.9085881314669415</v>
      </c>
      <c r="BI84" s="12"/>
      <c r="BJ84" s="12"/>
      <c r="BK84" s="12"/>
      <c r="BL84" s="12"/>
      <c r="BM84" s="12"/>
    </row>
    <row r="85" spans="1:65" ht="12.75">
      <c r="A85" s="2" t="s">
        <v>87</v>
      </c>
      <c r="B85" s="10">
        <v>34455</v>
      </c>
      <c r="C85" s="11">
        <v>4.5</v>
      </c>
      <c r="D85" s="11">
        <v>76.5</v>
      </c>
      <c r="E85" s="12">
        <v>26</v>
      </c>
      <c r="F85" s="13">
        <v>0.8460148206127904</v>
      </c>
      <c r="G85" s="14">
        <v>0.6810327951438062</v>
      </c>
      <c r="H85" s="13">
        <v>0.6211698952832492</v>
      </c>
      <c r="I85" s="14">
        <v>0.26292044513935653</v>
      </c>
      <c r="J85" s="14">
        <v>1.617813150100676</v>
      </c>
      <c r="K85" s="12">
        <v>26</v>
      </c>
      <c r="L85" s="13">
        <v>1.3184021595043407</v>
      </c>
      <c r="M85" s="14">
        <v>0.8854898989647624</v>
      </c>
      <c r="N85" s="13">
        <v>1.1758267523933905</v>
      </c>
      <c r="O85" s="14">
        <v>0.5210364420889165</v>
      </c>
      <c r="P85" s="14">
        <v>1.7493982336745582</v>
      </c>
      <c r="Q85" s="12">
        <v>26</v>
      </c>
      <c r="R85" s="13">
        <v>1.7885518758497756</v>
      </c>
      <c r="S85" s="14">
        <v>2.30104486622965</v>
      </c>
      <c r="T85" s="13">
        <v>0.8899201214643058</v>
      </c>
      <c r="U85" s="14">
        <v>0.5897958877798661</v>
      </c>
      <c r="V85" s="14">
        <v>2.40701708251895</v>
      </c>
      <c r="W85" s="12">
        <v>26</v>
      </c>
      <c r="X85" s="13">
        <v>0.5229250388160506</v>
      </c>
      <c r="Y85" s="14">
        <v>0.4470842205574107</v>
      </c>
      <c r="Z85" s="13">
        <v>0.3505154964766787</v>
      </c>
      <c r="AA85" s="14">
        <v>0.18075362519822608</v>
      </c>
      <c r="AB85" s="14">
        <v>0.9471611533453682</v>
      </c>
      <c r="AC85" s="12">
        <v>26</v>
      </c>
      <c r="AD85" s="13">
        <v>1.656931643579776</v>
      </c>
      <c r="AE85" s="13">
        <f t="shared" si="2"/>
        <v>0.15557142451074693</v>
      </c>
      <c r="AF85" s="13">
        <f t="shared" si="3"/>
        <v>1.5013602190690292</v>
      </c>
      <c r="AG85" s="14">
        <v>2.234817637441751</v>
      </c>
      <c r="AH85" s="13">
        <v>0.8044606713981681</v>
      </c>
      <c r="AI85" s="14">
        <v>0.5253112568142025</v>
      </c>
      <c r="AJ85" s="14">
        <v>2.0390923591360255</v>
      </c>
      <c r="AK85" s="12">
        <v>26</v>
      </c>
      <c r="AL85" s="13">
        <v>1.8460285629611606</v>
      </c>
      <c r="AM85" s="14">
        <v>0.9812459465972613</v>
      </c>
      <c r="AN85" s="13">
        <v>1.5498063783412594</v>
      </c>
      <c r="AO85" s="14">
        <v>1.1709291128188977</v>
      </c>
      <c r="AP85" s="14">
        <v>1.9915230029083508</v>
      </c>
      <c r="AQ85" s="12">
        <v>16</v>
      </c>
      <c r="AR85" s="15">
        <v>0.008595106326560603</v>
      </c>
      <c r="AS85" s="16">
        <v>0.00602420635791266</v>
      </c>
      <c r="AT85" s="15">
        <v>0.006504139502869925</v>
      </c>
      <c r="AU85" s="16">
        <v>0.00435453446362995</v>
      </c>
      <c r="AV85" s="16">
        <v>0.012804588726125029</v>
      </c>
      <c r="AW85" s="12">
        <v>0</v>
      </c>
      <c r="AX85" s="17"/>
      <c r="AY85" s="18"/>
      <c r="AZ85" s="17"/>
      <c r="BA85" s="18"/>
      <c r="BB85" s="18"/>
      <c r="BC85" s="12">
        <v>26</v>
      </c>
      <c r="BD85" s="13">
        <v>0.6579648813780788</v>
      </c>
      <c r="BE85" s="14">
        <v>0.6559919020195247</v>
      </c>
      <c r="BF85" s="13">
        <v>0.48884348240564124</v>
      </c>
      <c r="BG85" s="14">
        <v>0.21761675306324968</v>
      </c>
      <c r="BH85" s="14">
        <v>0.8351013574989091</v>
      </c>
      <c r="BI85" s="12"/>
      <c r="BJ85" s="12"/>
      <c r="BK85" s="12"/>
      <c r="BL85" s="12"/>
      <c r="BM85" s="12"/>
    </row>
    <row r="86" spans="1:65" ht="12.75">
      <c r="A86" s="2" t="s">
        <v>88</v>
      </c>
      <c r="B86" s="10">
        <v>34486</v>
      </c>
      <c r="C86" s="11">
        <v>5.5</v>
      </c>
      <c r="D86" s="11">
        <v>77.5</v>
      </c>
      <c r="E86" s="12">
        <v>15</v>
      </c>
      <c r="F86" s="13">
        <v>0.4517108356017622</v>
      </c>
      <c r="G86" s="14">
        <v>0.4913474031244098</v>
      </c>
      <c r="H86" s="13">
        <v>0.21951515202333063</v>
      </c>
      <c r="I86" s="14">
        <v>0.13169745522841828</v>
      </c>
      <c r="J86" s="14">
        <v>0.7009417642028967</v>
      </c>
      <c r="K86" s="12">
        <v>15</v>
      </c>
      <c r="L86" s="13">
        <v>0.7058274596271706</v>
      </c>
      <c r="M86" s="14">
        <v>0.45177655264266703</v>
      </c>
      <c r="N86" s="13">
        <v>0.5494156061013814</v>
      </c>
      <c r="O86" s="14">
        <v>0.4068172574495796</v>
      </c>
      <c r="P86" s="14">
        <v>1.0428436858504393</v>
      </c>
      <c r="Q86" s="12">
        <v>15</v>
      </c>
      <c r="R86" s="13">
        <v>0.8771857074611181</v>
      </c>
      <c r="S86" s="14">
        <v>0.7165877045673497</v>
      </c>
      <c r="T86" s="13">
        <v>0.5966636928207435</v>
      </c>
      <c r="U86" s="14">
        <v>0.4731669360538321</v>
      </c>
      <c r="V86" s="14">
        <v>1.3258920057921002</v>
      </c>
      <c r="W86" s="12">
        <v>15</v>
      </c>
      <c r="X86" s="13">
        <v>0.3739342913714736</v>
      </c>
      <c r="Y86" s="14">
        <v>0.33607977926059446</v>
      </c>
      <c r="Z86" s="13">
        <v>0.21846106417981556</v>
      </c>
      <c r="AA86" s="14">
        <v>0.14651120539204052</v>
      </c>
      <c r="AB86" s="14">
        <v>0.648443978866896</v>
      </c>
      <c r="AC86" s="12">
        <v>15</v>
      </c>
      <c r="AD86" s="13">
        <v>0.7830664463229182</v>
      </c>
      <c r="AE86" s="13">
        <f t="shared" si="2"/>
        <v>0.06136575501619541</v>
      </c>
      <c r="AF86" s="13">
        <f t="shared" si="3"/>
        <v>0.7217006913067228</v>
      </c>
      <c r="AG86" s="14">
        <v>0.6642526472354486</v>
      </c>
      <c r="AH86" s="13">
        <v>0.5396645037712309</v>
      </c>
      <c r="AI86" s="14">
        <v>0.4492318229042154</v>
      </c>
      <c r="AJ86" s="14">
        <v>1.0437688282101942</v>
      </c>
      <c r="AK86" s="12">
        <v>15</v>
      </c>
      <c r="AL86" s="13">
        <v>1.3999275524746364</v>
      </c>
      <c r="AM86" s="14">
        <v>0.8307562726817453</v>
      </c>
      <c r="AN86" s="13">
        <v>1.2113384475564881</v>
      </c>
      <c r="AO86" s="14">
        <v>0.898478293022959</v>
      </c>
      <c r="AP86" s="14">
        <v>1.853827806126065</v>
      </c>
      <c r="AQ86" s="12">
        <v>9</v>
      </c>
      <c r="AR86" s="15">
        <v>0.003390373205314663</v>
      </c>
      <c r="AS86" s="16">
        <v>0.0023068152444150956</v>
      </c>
      <c r="AT86" s="15">
        <v>0.002189902881175578</v>
      </c>
      <c r="AU86" s="16">
        <v>0.0020194739511788054</v>
      </c>
      <c r="AV86" s="16">
        <v>0.005561388265158566</v>
      </c>
      <c r="AW86" s="12">
        <v>0</v>
      </c>
      <c r="AX86" s="17"/>
      <c r="AY86" s="18"/>
      <c r="AZ86" s="17"/>
      <c r="BA86" s="18"/>
      <c r="BB86" s="18"/>
      <c r="BC86" s="12">
        <v>15</v>
      </c>
      <c r="BD86" s="13">
        <v>0.37089811715648247</v>
      </c>
      <c r="BE86" s="14">
        <v>0.31898425381850365</v>
      </c>
      <c r="BF86" s="13">
        <v>0.23328984174766462</v>
      </c>
      <c r="BG86" s="14">
        <v>0.17268137443552556</v>
      </c>
      <c r="BH86" s="14">
        <v>0.5856071898361015</v>
      </c>
      <c r="BI86" s="12"/>
      <c r="BJ86" s="12"/>
      <c r="BK86" s="12"/>
      <c r="BL86" s="12"/>
      <c r="BM86" s="12"/>
    </row>
    <row r="87" spans="1:65" ht="12.75">
      <c r="A87" s="2" t="s">
        <v>89</v>
      </c>
      <c r="B87" s="10">
        <v>34516</v>
      </c>
      <c r="C87" s="11">
        <v>6.5</v>
      </c>
      <c r="D87" s="11">
        <v>78.5</v>
      </c>
      <c r="E87" s="12">
        <v>25</v>
      </c>
      <c r="F87" s="13">
        <v>0.9249543990338264</v>
      </c>
      <c r="G87" s="14">
        <v>0.7124089526326782</v>
      </c>
      <c r="H87" s="13">
        <v>0.9541794608260068</v>
      </c>
      <c r="I87" s="14">
        <v>0.29174132327488406</v>
      </c>
      <c r="J87" s="14">
        <v>1.3023940767540587</v>
      </c>
      <c r="K87" s="12">
        <v>25</v>
      </c>
      <c r="L87" s="13">
        <v>1.3095902610752317</v>
      </c>
      <c r="M87" s="14">
        <v>0.6644422875180988</v>
      </c>
      <c r="N87" s="13">
        <v>1.4323303266861902</v>
      </c>
      <c r="O87" s="14">
        <v>0.6705546768400741</v>
      </c>
      <c r="P87" s="14">
        <v>1.8464316301550912</v>
      </c>
      <c r="Q87" s="12">
        <v>25</v>
      </c>
      <c r="R87" s="13">
        <v>2.1240608332971154</v>
      </c>
      <c r="S87" s="14">
        <v>1.7683730420677886</v>
      </c>
      <c r="T87" s="13">
        <v>2.5015072244795586</v>
      </c>
      <c r="U87" s="14">
        <v>0.47692336047580547</v>
      </c>
      <c r="V87" s="14">
        <v>3.369683513082842</v>
      </c>
      <c r="W87" s="12">
        <v>25</v>
      </c>
      <c r="X87" s="13">
        <v>0.5754087817078879</v>
      </c>
      <c r="Y87" s="14">
        <v>0.41159448109392704</v>
      </c>
      <c r="Z87" s="13">
        <v>0.5754723122831821</v>
      </c>
      <c r="AA87" s="14">
        <v>0.20644727393525328</v>
      </c>
      <c r="AB87" s="14">
        <v>0.8737187603809056</v>
      </c>
      <c r="AC87" s="12">
        <v>25</v>
      </c>
      <c r="AD87" s="13">
        <v>1.9792304429412406</v>
      </c>
      <c r="AE87" s="13">
        <f t="shared" si="2"/>
        <v>0.07063367374408172</v>
      </c>
      <c r="AF87" s="13">
        <f t="shared" si="3"/>
        <v>1.9085967691971588</v>
      </c>
      <c r="AG87" s="14">
        <v>1.6765583076856956</v>
      </c>
      <c r="AH87" s="13">
        <v>2.357026269861873</v>
      </c>
      <c r="AI87" s="14">
        <v>0.39315772331382604</v>
      </c>
      <c r="AJ87" s="14">
        <v>3.1497445055091178</v>
      </c>
      <c r="AK87" s="12">
        <v>25</v>
      </c>
      <c r="AL87" s="13">
        <v>1.5917215518117296</v>
      </c>
      <c r="AM87" s="14">
        <v>0.5520736522454911</v>
      </c>
      <c r="AN87" s="13">
        <v>1.5586430766587083</v>
      </c>
      <c r="AO87" s="14">
        <v>1.2981808178523317</v>
      </c>
      <c r="AP87" s="14">
        <v>1.6787318781061764</v>
      </c>
      <c r="AQ87" s="12">
        <v>25</v>
      </c>
      <c r="AR87" s="15">
        <v>0.003902412914037664</v>
      </c>
      <c r="AS87" s="16">
        <v>0.002253857204985654</v>
      </c>
      <c r="AT87" s="15">
        <v>0.0036553115681723404</v>
      </c>
      <c r="AU87" s="16">
        <v>0.001893222779757114</v>
      </c>
      <c r="AV87" s="16">
        <v>0.005684697518063808</v>
      </c>
      <c r="AW87" s="12">
        <v>23</v>
      </c>
      <c r="AX87" s="17">
        <v>59.45544206843061</v>
      </c>
      <c r="AY87" s="18">
        <v>57.23916501339373</v>
      </c>
      <c r="AZ87" s="17">
        <v>76.95002977618016</v>
      </c>
      <c r="BA87" s="18">
        <v>2.1070354283279698</v>
      </c>
      <c r="BB87" s="18">
        <v>88.83667251988545</v>
      </c>
      <c r="BC87" s="12">
        <v>25</v>
      </c>
      <c r="BD87" s="13">
        <v>0.5289931778691779</v>
      </c>
      <c r="BE87" s="14">
        <v>0.37443845062180187</v>
      </c>
      <c r="BF87" s="13">
        <v>0.5375907926017632</v>
      </c>
      <c r="BG87" s="14">
        <v>0.17767512362132665</v>
      </c>
      <c r="BH87" s="14">
        <v>0.7813333502577843</v>
      </c>
      <c r="BI87" s="12"/>
      <c r="BJ87" s="12"/>
      <c r="BK87" s="12"/>
      <c r="BL87" s="12"/>
      <c r="BM87" s="12"/>
    </row>
    <row r="88" spans="1:65" ht="12.75">
      <c r="A88" s="2" t="s">
        <v>90</v>
      </c>
      <c r="B88" s="10">
        <v>34547</v>
      </c>
      <c r="C88" s="11">
        <v>7.5</v>
      </c>
      <c r="D88" s="11">
        <v>79.5</v>
      </c>
      <c r="E88" s="12">
        <v>29</v>
      </c>
      <c r="F88" s="13">
        <v>0.5417184066023912</v>
      </c>
      <c r="G88" s="14">
        <v>0.979362220249244</v>
      </c>
      <c r="H88" s="13">
        <v>0.19291945681270295</v>
      </c>
      <c r="I88" s="14">
        <v>0.10171914446128033</v>
      </c>
      <c r="J88" s="14">
        <v>0.6138204068021645</v>
      </c>
      <c r="K88" s="12">
        <v>29</v>
      </c>
      <c r="L88" s="13">
        <v>0.9213857184335288</v>
      </c>
      <c r="M88" s="14">
        <v>0.627999141315491</v>
      </c>
      <c r="N88" s="13">
        <v>0.7621907418088747</v>
      </c>
      <c r="O88" s="14">
        <v>0.3343719492349601</v>
      </c>
      <c r="P88" s="14">
        <v>1.6046577894116418</v>
      </c>
      <c r="Q88" s="12">
        <v>29</v>
      </c>
      <c r="R88" s="13">
        <v>1.538035653001303</v>
      </c>
      <c r="S88" s="14">
        <v>2.2333970794491393</v>
      </c>
      <c r="T88" s="13">
        <v>0.5591474998002379</v>
      </c>
      <c r="U88" s="14">
        <v>0.29794771381211405</v>
      </c>
      <c r="V88" s="14">
        <v>2.4016542157303595</v>
      </c>
      <c r="W88" s="12">
        <v>29</v>
      </c>
      <c r="X88" s="13">
        <v>0.41972337475265276</v>
      </c>
      <c r="Y88" s="14">
        <v>0.8125707674703048</v>
      </c>
      <c r="Z88" s="13">
        <v>0.1803522565841272</v>
      </c>
      <c r="AA88" s="14">
        <v>0.11834911586625567</v>
      </c>
      <c r="AB88" s="14">
        <v>0.4268149767045776</v>
      </c>
      <c r="AC88" s="12">
        <v>29</v>
      </c>
      <c r="AD88" s="13">
        <v>1.4323912795760605</v>
      </c>
      <c r="AE88" s="13">
        <f t="shared" si="2"/>
        <v>0.036528054417841585</v>
      </c>
      <c r="AF88" s="13">
        <f t="shared" si="3"/>
        <v>1.3958632251582188</v>
      </c>
      <c r="AG88" s="14">
        <v>2.0435967214935498</v>
      </c>
      <c r="AH88" s="13">
        <v>0.5279584273494806</v>
      </c>
      <c r="AI88" s="14">
        <v>0.2706981783899022</v>
      </c>
      <c r="AJ88" s="14">
        <v>2.3122357894063965</v>
      </c>
      <c r="AK88" s="12">
        <v>29</v>
      </c>
      <c r="AL88" s="13">
        <v>1.381662332218148</v>
      </c>
      <c r="AM88" s="14">
        <v>0.6663341036784848</v>
      </c>
      <c r="AN88" s="13">
        <v>1.1736562593011426</v>
      </c>
      <c r="AO88" s="14">
        <v>0.8774191975205781</v>
      </c>
      <c r="AP88" s="14">
        <v>1.7939412770826455</v>
      </c>
      <c r="AQ88" s="12">
        <v>27</v>
      </c>
      <c r="AR88" s="15">
        <v>0.0020181245534719107</v>
      </c>
      <c r="AS88" s="16">
        <v>0.0009440942774502494</v>
      </c>
      <c r="AT88" s="15">
        <v>0.002008473328605182</v>
      </c>
      <c r="AU88" s="16">
        <v>0.0010045775382960624</v>
      </c>
      <c r="AV88" s="16">
        <v>0.003036282021351062</v>
      </c>
      <c r="AW88" s="12">
        <v>0</v>
      </c>
      <c r="AX88" s="17"/>
      <c r="AY88" s="18"/>
      <c r="AZ88" s="17"/>
      <c r="BA88" s="18"/>
      <c r="BB88" s="18"/>
      <c r="BC88" s="12">
        <v>29</v>
      </c>
      <c r="BD88" s="13">
        <v>0.4210464819722745</v>
      </c>
      <c r="BE88" s="14">
        <v>0.35270881630818623</v>
      </c>
      <c r="BF88" s="13">
        <v>0.19952492234011054</v>
      </c>
      <c r="BG88" s="14">
        <v>0.11638673997350758</v>
      </c>
      <c r="BH88" s="14">
        <v>0.8505524875899324</v>
      </c>
      <c r="BI88" s="12"/>
      <c r="BJ88" s="12"/>
      <c r="BK88" s="12"/>
      <c r="BL88" s="12"/>
      <c r="BM88" s="12"/>
    </row>
    <row r="89" spans="1:65" ht="12.75">
      <c r="A89" s="2" t="s">
        <v>91</v>
      </c>
      <c r="B89" s="10">
        <v>34578</v>
      </c>
      <c r="C89" s="11">
        <v>8.5</v>
      </c>
      <c r="D89" s="11">
        <v>80.5</v>
      </c>
      <c r="E89" s="12">
        <v>29</v>
      </c>
      <c r="F89" s="13">
        <v>0.5014471321093843</v>
      </c>
      <c r="G89" s="14">
        <v>0.7741878829108615</v>
      </c>
      <c r="H89" s="13">
        <v>0.16939160925840213</v>
      </c>
      <c r="I89" s="14">
        <v>0.10198653637127703</v>
      </c>
      <c r="J89" s="14">
        <v>0.9999181674438532</v>
      </c>
      <c r="K89" s="12">
        <v>29</v>
      </c>
      <c r="L89" s="13">
        <v>0.6449334121324087</v>
      </c>
      <c r="M89" s="14">
        <v>0.44021817265838</v>
      </c>
      <c r="N89" s="13">
        <v>0.47957369595646915</v>
      </c>
      <c r="O89" s="14">
        <v>0.24302145214814852</v>
      </c>
      <c r="P89" s="14">
        <v>1.3345761863015495</v>
      </c>
      <c r="Q89" s="12">
        <v>29</v>
      </c>
      <c r="R89" s="13">
        <v>0.9132597292997671</v>
      </c>
      <c r="S89" s="14">
        <v>1.1054080064705707</v>
      </c>
      <c r="T89" s="13">
        <v>0.35804791779344974</v>
      </c>
      <c r="U89" s="14">
        <v>0.21804128096637207</v>
      </c>
      <c r="V89" s="14">
        <v>2.342977170070852</v>
      </c>
      <c r="W89" s="12">
        <v>29</v>
      </c>
      <c r="X89" s="13">
        <v>0.3100994216492469</v>
      </c>
      <c r="Y89" s="14">
        <v>0.3345958810528074</v>
      </c>
      <c r="Z89" s="13">
        <v>0.14633012579010488</v>
      </c>
      <c r="AA89" s="14">
        <v>0.10824286279143447</v>
      </c>
      <c r="AB89" s="14">
        <v>0.5794911802741711</v>
      </c>
      <c r="AC89" s="12">
        <v>29</v>
      </c>
      <c r="AD89" s="13">
        <v>0.8352077048706514</v>
      </c>
      <c r="AE89" s="13">
        <f t="shared" si="2"/>
        <v>0.05963999507415406</v>
      </c>
      <c r="AF89" s="13">
        <f t="shared" si="3"/>
        <v>0.7755677097964974</v>
      </c>
      <c r="AG89" s="14">
        <v>1.0366396646209324</v>
      </c>
      <c r="AH89" s="13">
        <v>0.31865864410308137</v>
      </c>
      <c r="AI89" s="14">
        <v>0.18603390456815788</v>
      </c>
      <c r="AJ89" s="14">
        <v>2.1006737866751557</v>
      </c>
      <c r="AK89" s="12">
        <v>29</v>
      </c>
      <c r="AL89" s="13">
        <v>1.4051687565184219</v>
      </c>
      <c r="AM89" s="14">
        <v>0.6222456901745821</v>
      </c>
      <c r="AN89" s="13">
        <v>1.2099100459975805</v>
      </c>
      <c r="AO89" s="14">
        <v>0.9270215985768343</v>
      </c>
      <c r="AP89" s="14">
        <v>2.127878702132369</v>
      </c>
      <c r="AQ89" s="12">
        <v>28</v>
      </c>
      <c r="AR89" s="15">
        <v>0.0032950273521632073</v>
      </c>
      <c r="AS89" s="16">
        <v>0.002729857368523772</v>
      </c>
      <c r="AT89" s="15">
        <v>0.002541556286649261</v>
      </c>
      <c r="AU89" s="16">
        <v>0.0008745353095371569</v>
      </c>
      <c r="AV89" s="16">
        <v>0.005952548776324441</v>
      </c>
      <c r="AW89" s="12">
        <v>0</v>
      </c>
      <c r="AX89" s="17"/>
      <c r="AY89" s="18"/>
      <c r="AZ89" s="17"/>
      <c r="BA89" s="18"/>
      <c r="BB89" s="18"/>
      <c r="BC89" s="12">
        <v>29</v>
      </c>
      <c r="BD89" s="13">
        <v>0.25692831619763207</v>
      </c>
      <c r="BE89" s="14">
        <v>0.2025844474099343</v>
      </c>
      <c r="BF89" s="13">
        <v>0.17697773731252253</v>
      </c>
      <c r="BG89" s="14">
        <v>0.09989068686217414</v>
      </c>
      <c r="BH89" s="14">
        <v>0.5509871952272621</v>
      </c>
      <c r="BI89" s="12"/>
      <c r="BJ89" s="12"/>
      <c r="BK89" s="12"/>
      <c r="BL89" s="12"/>
      <c r="BM89" s="12"/>
    </row>
    <row r="90" spans="1:65" ht="12.75">
      <c r="A90" s="2" t="s">
        <v>92</v>
      </c>
      <c r="B90" s="10">
        <v>34608</v>
      </c>
      <c r="C90" s="11">
        <v>9.5</v>
      </c>
      <c r="D90" s="11">
        <v>81.5</v>
      </c>
      <c r="E90" s="12">
        <v>23</v>
      </c>
      <c r="F90" s="13">
        <v>0.37239278176958324</v>
      </c>
      <c r="G90" s="14">
        <v>0.4445227090255692</v>
      </c>
      <c r="H90" s="13">
        <v>0.15838788849528515</v>
      </c>
      <c r="I90" s="14">
        <v>0.10145495973589469</v>
      </c>
      <c r="J90" s="14">
        <v>0.6023317982550614</v>
      </c>
      <c r="K90" s="12">
        <v>23</v>
      </c>
      <c r="L90" s="13">
        <v>0.46424656232058387</v>
      </c>
      <c r="M90" s="14">
        <v>0.2714420376354901</v>
      </c>
      <c r="N90" s="13">
        <v>0.3358181081018571</v>
      </c>
      <c r="O90" s="14">
        <v>0.2333141304017879</v>
      </c>
      <c r="P90" s="14">
        <v>0.837304062796886</v>
      </c>
      <c r="Q90" s="12">
        <v>23</v>
      </c>
      <c r="R90" s="13">
        <v>0.42752766154234223</v>
      </c>
      <c r="S90" s="14">
        <v>0.31360317913191366</v>
      </c>
      <c r="T90" s="13">
        <v>0.2693166644847414</v>
      </c>
      <c r="U90" s="14">
        <v>0.1679618352328914</v>
      </c>
      <c r="V90" s="14">
        <v>0.6613279553691397</v>
      </c>
      <c r="W90" s="12">
        <v>23</v>
      </c>
      <c r="X90" s="13">
        <v>0.2117563408616577</v>
      </c>
      <c r="Y90" s="14">
        <v>0.18996539290151415</v>
      </c>
      <c r="Z90" s="13">
        <v>0.1195059753735417</v>
      </c>
      <c r="AA90" s="14">
        <v>0.07360625835890316</v>
      </c>
      <c r="AB90" s="14">
        <v>0.4111507781592643</v>
      </c>
      <c r="AC90" s="12">
        <v>23</v>
      </c>
      <c r="AD90" s="13">
        <v>0.3742285905474629</v>
      </c>
      <c r="AE90" s="13">
        <f t="shared" si="2"/>
        <v>0.11395771405436395</v>
      </c>
      <c r="AF90" s="13">
        <f t="shared" si="3"/>
        <v>0.26027087649309893</v>
      </c>
      <c r="AG90" s="14">
        <v>0.2803264370542202</v>
      </c>
      <c r="AH90" s="13">
        <v>0.24042670201767152</v>
      </c>
      <c r="AI90" s="14">
        <v>0.15432107501931508</v>
      </c>
      <c r="AJ90" s="14">
        <v>0.5957093018542798</v>
      </c>
      <c r="AK90" s="12">
        <v>23</v>
      </c>
      <c r="AL90" s="13">
        <v>1.8171495994533824</v>
      </c>
      <c r="AM90" s="14">
        <v>1.2634305214209853</v>
      </c>
      <c r="AN90" s="13">
        <v>1.3819323488499025</v>
      </c>
      <c r="AO90" s="14">
        <v>0.9369824511394349</v>
      </c>
      <c r="AP90" s="14">
        <v>2.9764114697064996</v>
      </c>
      <c r="AQ90" s="12">
        <v>22</v>
      </c>
      <c r="AR90" s="15">
        <v>0.006296006301346074</v>
      </c>
      <c r="AS90" s="16">
        <v>0.003713678197546034</v>
      </c>
      <c r="AT90" s="15">
        <v>0.0051893792106045685</v>
      </c>
      <c r="AU90" s="16">
        <v>0.0034266546463981823</v>
      </c>
      <c r="AV90" s="16">
        <v>0.008205424880404556</v>
      </c>
      <c r="AW90" s="12">
        <v>0</v>
      </c>
      <c r="AX90" s="17"/>
      <c r="AY90" s="18"/>
      <c r="AZ90" s="17"/>
      <c r="BA90" s="18"/>
      <c r="BB90" s="18"/>
      <c r="BC90" s="12">
        <v>23</v>
      </c>
      <c r="BD90" s="13">
        <v>0.1966790816574788</v>
      </c>
      <c r="BE90" s="14">
        <v>0.15191672621802318</v>
      </c>
      <c r="BF90" s="13">
        <v>0.1352733801660422</v>
      </c>
      <c r="BG90" s="14">
        <v>0.05412683387224809</v>
      </c>
      <c r="BH90" s="14">
        <v>0.3304031837212695</v>
      </c>
      <c r="BI90" s="12"/>
      <c r="BJ90" s="12"/>
      <c r="BK90" s="12"/>
      <c r="BL90" s="12"/>
      <c r="BM90" s="12"/>
    </row>
    <row r="91" spans="1:65" ht="12.75">
      <c r="A91" s="2" t="s">
        <v>93</v>
      </c>
      <c r="B91" s="10">
        <v>34639</v>
      </c>
      <c r="C91" s="11">
        <v>10.5</v>
      </c>
      <c r="D91" s="11">
        <v>82.5</v>
      </c>
      <c r="E91" s="12">
        <v>28</v>
      </c>
      <c r="F91" s="13">
        <v>0.3925368134420641</v>
      </c>
      <c r="G91" s="14">
        <v>0.3815651825646654</v>
      </c>
      <c r="H91" s="13">
        <v>0.1731935430799331</v>
      </c>
      <c r="I91" s="14">
        <v>0.10815565334473304</v>
      </c>
      <c r="J91" s="14">
        <v>0.7371939450603302</v>
      </c>
      <c r="K91" s="12">
        <v>28</v>
      </c>
      <c r="L91" s="13">
        <v>0.8058480635576876</v>
      </c>
      <c r="M91" s="14">
        <v>0.6576907300281944</v>
      </c>
      <c r="N91" s="13">
        <v>0.5015086055562541</v>
      </c>
      <c r="O91" s="14">
        <v>0.23858951230174888</v>
      </c>
      <c r="P91" s="14">
        <v>1.3123690935523795</v>
      </c>
      <c r="Q91" s="12">
        <v>28</v>
      </c>
      <c r="R91" s="13">
        <v>0.9391725734421151</v>
      </c>
      <c r="S91" s="14">
        <v>0.9434684869710542</v>
      </c>
      <c r="T91" s="13">
        <v>0.4237666918498296</v>
      </c>
      <c r="U91" s="14">
        <v>0.1973629025567179</v>
      </c>
      <c r="V91" s="14">
        <v>2.1376307611841656</v>
      </c>
      <c r="W91" s="12">
        <v>28</v>
      </c>
      <c r="X91" s="13">
        <v>0.3326404980093886</v>
      </c>
      <c r="Y91" s="14">
        <v>0.31367213811898603</v>
      </c>
      <c r="Z91" s="13">
        <v>0.15967878872258895</v>
      </c>
      <c r="AA91" s="14">
        <v>0.11591434624808432</v>
      </c>
      <c r="AB91" s="14">
        <v>0.5892429639694545</v>
      </c>
      <c r="AC91" s="12">
        <v>28</v>
      </c>
      <c r="AD91" s="13">
        <v>0.8554469600931522</v>
      </c>
      <c r="AE91" s="13">
        <f t="shared" si="2"/>
        <v>0.05258851602398976</v>
      </c>
      <c r="AF91" s="13">
        <f t="shared" si="3"/>
        <v>0.8028584440691625</v>
      </c>
      <c r="AG91" s="14">
        <v>0.8662446231488271</v>
      </c>
      <c r="AH91" s="13">
        <v>0.383575540728354</v>
      </c>
      <c r="AI91" s="14">
        <v>0.1664980844274906</v>
      </c>
      <c r="AJ91" s="14">
        <v>1.9935309584395209</v>
      </c>
      <c r="AK91" s="12">
        <v>28</v>
      </c>
      <c r="AL91" s="13">
        <v>1.258641497388926</v>
      </c>
      <c r="AM91" s="14">
        <v>0.6505261248338501</v>
      </c>
      <c r="AN91" s="13">
        <v>1.0924048921709222</v>
      </c>
      <c r="AO91" s="14">
        <v>0.8925221299902484</v>
      </c>
      <c r="AP91" s="14">
        <v>1.379392255748058</v>
      </c>
      <c r="AQ91" s="12">
        <v>28</v>
      </c>
      <c r="AR91" s="15">
        <v>0.002905442874253578</v>
      </c>
      <c r="AS91" s="16">
        <v>0.0012875157279063562</v>
      </c>
      <c r="AT91" s="15">
        <v>0.0028364892559777284</v>
      </c>
      <c r="AU91" s="16">
        <v>0.0017987962752100107</v>
      </c>
      <c r="AV91" s="16">
        <v>0.004110296709512994</v>
      </c>
      <c r="AW91" s="12">
        <v>0</v>
      </c>
      <c r="AX91" s="17"/>
      <c r="AY91" s="18"/>
      <c r="AZ91" s="17"/>
      <c r="BA91" s="18"/>
      <c r="BB91" s="18"/>
      <c r="BC91" s="12">
        <v>28</v>
      </c>
      <c r="BD91" s="13">
        <v>0.24320643555686047</v>
      </c>
      <c r="BE91" s="14">
        <v>0.21485309553344126</v>
      </c>
      <c r="BF91" s="13">
        <v>0.15653503879627503</v>
      </c>
      <c r="BG91" s="14">
        <v>0.058272842356907745</v>
      </c>
      <c r="BH91" s="14">
        <v>0.4835696278347718</v>
      </c>
      <c r="BI91" s="12"/>
      <c r="BJ91" s="12"/>
      <c r="BK91" s="12"/>
      <c r="BL91" s="12"/>
      <c r="BM91" s="12"/>
    </row>
    <row r="92" spans="1:65" ht="12.75">
      <c r="A92" s="2" t="s">
        <v>94</v>
      </c>
      <c r="B92" s="10">
        <v>34669</v>
      </c>
      <c r="C92" s="11">
        <v>11.5</v>
      </c>
      <c r="D92" s="11">
        <v>83.5</v>
      </c>
      <c r="E92" s="12">
        <v>30</v>
      </c>
      <c r="F92" s="13">
        <v>0.4844723895434477</v>
      </c>
      <c r="G92" s="14">
        <v>0.6122399718926855</v>
      </c>
      <c r="H92" s="13">
        <v>0.3549933391129583</v>
      </c>
      <c r="I92" s="14">
        <v>0.1401243925218072</v>
      </c>
      <c r="J92" s="14">
        <v>0.6014880309764107</v>
      </c>
      <c r="K92" s="12">
        <v>30</v>
      </c>
      <c r="L92" s="13">
        <v>0.9745930859540913</v>
      </c>
      <c r="M92" s="14">
        <v>0.6658575021407843</v>
      </c>
      <c r="N92" s="13">
        <v>0.8691479068836737</v>
      </c>
      <c r="O92" s="14">
        <v>0.216317708127813</v>
      </c>
      <c r="P92" s="14">
        <v>1.8537506178891405</v>
      </c>
      <c r="Q92" s="12">
        <v>30</v>
      </c>
      <c r="R92" s="13">
        <v>0.8542290205665153</v>
      </c>
      <c r="S92" s="14">
        <v>0.7801863135320011</v>
      </c>
      <c r="T92" s="13">
        <v>0.6729961631352277</v>
      </c>
      <c r="U92" s="14">
        <v>0.19834746481846782</v>
      </c>
      <c r="V92" s="14">
        <v>1.5374587580467927</v>
      </c>
      <c r="W92" s="12">
        <v>30</v>
      </c>
      <c r="X92" s="13">
        <v>0.32313515066177695</v>
      </c>
      <c r="Y92" s="14">
        <v>0.4687663184734714</v>
      </c>
      <c r="Z92" s="13">
        <v>0.20530561648664566</v>
      </c>
      <c r="AA92" s="14">
        <v>0.10834114032219301</v>
      </c>
      <c r="AB92" s="14">
        <v>0.32185879905447656</v>
      </c>
      <c r="AC92" s="12">
        <v>30</v>
      </c>
      <c r="AD92" s="13">
        <v>0.7728959031449463</v>
      </c>
      <c r="AE92" s="13">
        <f t="shared" si="2"/>
        <v>0.05617907381931428</v>
      </c>
      <c r="AF92" s="13">
        <f t="shared" si="3"/>
        <v>0.716716829325632</v>
      </c>
      <c r="AG92" s="14">
        <v>0.6795006031685955</v>
      </c>
      <c r="AH92" s="13">
        <v>0.6205353680637489</v>
      </c>
      <c r="AI92" s="14">
        <v>0.16972296499902226</v>
      </c>
      <c r="AJ92" s="14">
        <v>1.446883208429647</v>
      </c>
      <c r="AK92" s="12">
        <v>30</v>
      </c>
      <c r="AL92" s="13">
        <v>1.7953905981549794</v>
      </c>
      <c r="AM92" s="14">
        <v>0.9877306226675243</v>
      </c>
      <c r="AN92" s="13">
        <v>1.5169627832777401</v>
      </c>
      <c r="AO92" s="14">
        <v>1.2702740854302692</v>
      </c>
      <c r="AP92" s="14">
        <v>1.9997799783229182</v>
      </c>
      <c r="AQ92" s="12">
        <v>29</v>
      </c>
      <c r="AR92" s="15">
        <v>0.003103816233111286</v>
      </c>
      <c r="AS92" s="16">
        <v>0.0009774703812909771</v>
      </c>
      <c r="AT92" s="15">
        <v>0.002974775486978956</v>
      </c>
      <c r="AU92" s="16">
        <v>0.0021399403020781094</v>
      </c>
      <c r="AV92" s="16">
        <v>0.004004105006562968</v>
      </c>
      <c r="AW92" s="12">
        <v>1</v>
      </c>
      <c r="AX92" s="17">
        <v>7.9950789641128255</v>
      </c>
      <c r="AY92" s="18" t="e">
        <v>#DIV/0!</v>
      </c>
      <c r="AZ92" s="17">
        <v>7.9950789641128255</v>
      </c>
      <c r="BA92" s="18">
        <v>7.9950789641128255</v>
      </c>
      <c r="BB92" s="18">
        <v>7.9950789641128255</v>
      </c>
      <c r="BC92" s="12">
        <v>30</v>
      </c>
      <c r="BD92" s="13">
        <v>0.2806558948780105</v>
      </c>
      <c r="BE92" s="14">
        <v>0.18929380305906615</v>
      </c>
      <c r="BF92" s="13">
        <v>0.23384881170831845</v>
      </c>
      <c r="BG92" s="14">
        <v>0.08060315858956026</v>
      </c>
      <c r="BH92" s="14">
        <v>0.4709238658902433</v>
      </c>
      <c r="BI92" s="12"/>
      <c r="BJ92" s="12"/>
      <c r="BK92" s="12"/>
      <c r="BL92" s="12"/>
      <c r="BM92" s="12"/>
    </row>
    <row r="93" spans="1:65" ht="12.75">
      <c r="A93" s="2" t="s">
        <v>84</v>
      </c>
      <c r="B93" s="10">
        <v>34700</v>
      </c>
      <c r="C93" s="11">
        <v>0.5</v>
      </c>
      <c r="D93" s="11">
        <v>84.5</v>
      </c>
      <c r="E93" s="12">
        <v>23</v>
      </c>
      <c r="F93" s="13">
        <v>0.2881669702200018</v>
      </c>
      <c r="G93" s="14">
        <v>0.32698605342061227</v>
      </c>
      <c r="H93" s="13">
        <v>0.1537289366040915</v>
      </c>
      <c r="I93" s="14">
        <v>0.12114498724639795</v>
      </c>
      <c r="J93" s="14">
        <v>0.42587913248889314</v>
      </c>
      <c r="K93" s="12">
        <v>23</v>
      </c>
      <c r="L93" s="13">
        <v>0.355373245000111</v>
      </c>
      <c r="M93" s="14">
        <v>0.5052651497521434</v>
      </c>
      <c r="N93" s="13">
        <v>0.23629304567892523</v>
      </c>
      <c r="O93" s="14">
        <v>0.12491300655009704</v>
      </c>
      <c r="P93" s="14">
        <v>0.3799736479869683</v>
      </c>
      <c r="Q93" s="12">
        <v>23</v>
      </c>
      <c r="R93" s="13">
        <v>0.2936546590709072</v>
      </c>
      <c r="S93" s="14">
        <v>0.24621295702384222</v>
      </c>
      <c r="T93" s="13">
        <v>0.18277484281705525</v>
      </c>
      <c r="U93" s="14">
        <v>0.13873969273889403</v>
      </c>
      <c r="V93" s="14">
        <v>0.5045255715718434</v>
      </c>
      <c r="W93" s="12">
        <v>23</v>
      </c>
      <c r="X93" s="13">
        <v>0.18365078732985257</v>
      </c>
      <c r="Y93" s="14">
        <v>0.20855834452488137</v>
      </c>
      <c r="Z93" s="13">
        <v>0.11221875918099641</v>
      </c>
      <c r="AA93" s="14">
        <v>0.08999639502311055</v>
      </c>
      <c r="AB93" s="14">
        <v>0.2456523035791127</v>
      </c>
      <c r="AC93" s="12">
        <v>23</v>
      </c>
      <c r="AD93" s="13">
        <v>0.24742975589998323</v>
      </c>
      <c r="AE93" s="13">
        <f t="shared" si="2"/>
        <v>0.047873790751042915</v>
      </c>
      <c r="AF93" s="13">
        <f t="shared" si="3"/>
        <v>0.1995559651489403</v>
      </c>
      <c r="AG93" s="14">
        <v>0.20819064922741504</v>
      </c>
      <c r="AH93" s="13">
        <v>0.1597250655363832</v>
      </c>
      <c r="AI93" s="14">
        <v>0.11498202838861177</v>
      </c>
      <c r="AJ93" s="14">
        <v>0.43571163455265516</v>
      </c>
      <c r="AK93" s="12">
        <v>23</v>
      </c>
      <c r="AL93" s="13">
        <v>1.6411095235412698</v>
      </c>
      <c r="AM93" s="14">
        <v>0.8365722650453536</v>
      </c>
      <c r="AN93" s="13">
        <v>1.5022269864375213</v>
      </c>
      <c r="AO93" s="14">
        <v>1.1598669075584709</v>
      </c>
      <c r="AP93" s="14">
        <v>1.733172556235624</v>
      </c>
      <c r="AQ93" s="12">
        <v>23</v>
      </c>
      <c r="AR93" s="15">
        <v>0.0026449608149747466</v>
      </c>
      <c r="AS93" s="16">
        <v>0.001154232578385303</v>
      </c>
      <c r="AT93" s="15">
        <v>0.002541257908772289</v>
      </c>
      <c r="AU93" s="16">
        <v>0.0020687101603331717</v>
      </c>
      <c r="AV93" s="16">
        <v>0.0033647662049471443</v>
      </c>
      <c r="AW93" s="12">
        <v>23</v>
      </c>
      <c r="AX93" s="17">
        <v>2.5818342007158637</v>
      </c>
      <c r="AY93" s="18">
        <v>5.820537435157137</v>
      </c>
      <c r="AZ93" s="17">
        <v>0.38230135796821985</v>
      </c>
      <c r="BA93" s="18">
        <v>-0.07427038039311487</v>
      </c>
      <c r="BB93" s="18">
        <v>2.053735587210963</v>
      </c>
      <c r="BC93" s="12">
        <v>23</v>
      </c>
      <c r="BD93" s="13">
        <v>0.10064407698484654</v>
      </c>
      <c r="BE93" s="14">
        <v>0.10406281179955937</v>
      </c>
      <c r="BF93" s="13">
        <v>0.0808306665253751</v>
      </c>
      <c r="BG93" s="14">
        <v>0.04515684189251502</v>
      </c>
      <c r="BH93" s="14">
        <v>0.1090310440916512</v>
      </c>
      <c r="BI93" s="12"/>
      <c r="BJ93" s="12"/>
      <c r="BK93" s="12"/>
      <c r="BL93" s="12"/>
      <c r="BM93" s="12"/>
    </row>
    <row r="94" spans="1:65" ht="12.75">
      <c r="A94" s="2" t="s">
        <v>125</v>
      </c>
      <c r="B94" s="10">
        <v>34731</v>
      </c>
      <c r="C94" s="11">
        <v>1.5</v>
      </c>
      <c r="D94" s="11">
        <v>85.5</v>
      </c>
      <c r="E94" s="12">
        <v>26</v>
      </c>
      <c r="F94" s="13">
        <v>0.31854593646859813</v>
      </c>
      <c r="G94" s="14">
        <v>0.26688647901952667</v>
      </c>
      <c r="H94" s="13">
        <v>0.1728943970970757</v>
      </c>
      <c r="I94" s="14">
        <v>0.1317141120603791</v>
      </c>
      <c r="J94" s="14">
        <v>0.6785911468906789</v>
      </c>
      <c r="K94" s="12">
        <v>26</v>
      </c>
      <c r="L94" s="13">
        <v>0.3163831720147574</v>
      </c>
      <c r="M94" s="14">
        <v>0.2561453027006307</v>
      </c>
      <c r="N94" s="13">
        <v>0.21716164920162662</v>
      </c>
      <c r="O94" s="14">
        <v>0.09423497217729938</v>
      </c>
      <c r="P94" s="14">
        <v>0.7036485413055594</v>
      </c>
      <c r="Q94" s="12">
        <v>26</v>
      </c>
      <c r="R94" s="13">
        <v>0.42226124938399995</v>
      </c>
      <c r="S94" s="14">
        <v>0.44223681809282256</v>
      </c>
      <c r="T94" s="13">
        <v>0.1892017499456094</v>
      </c>
      <c r="U94" s="14">
        <v>0.13269836499919013</v>
      </c>
      <c r="V94" s="14">
        <v>1.0869367438838233</v>
      </c>
      <c r="W94" s="12">
        <v>26</v>
      </c>
      <c r="X94" s="13">
        <v>0.2194953498386864</v>
      </c>
      <c r="Y94" s="14">
        <v>0.17899307555808885</v>
      </c>
      <c r="Z94" s="13">
        <v>0.12808263138275738</v>
      </c>
      <c r="AA94" s="14">
        <v>0.09904105627793679</v>
      </c>
      <c r="AB94" s="14">
        <v>0.48539735783588495</v>
      </c>
      <c r="AC94" s="12">
        <v>26</v>
      </c>
      <c r="AD94" s="13">
        <v>0.3670142698296025</v>
      </c>
      <c r="AE94" s="13">
        <f t="shared" si="2"/>
        <v>0.05144007956063894</v>
      </c>
      <c r="AF94" s="13">
        <f t="shared" si="3"/>
        <v>0.31557419026896355</v>
      </c>
      <c r="AG94" s="14">
        <v>0.40831833972490605</v>
      </c>
      <c r="AH94" s="13">
        <v>0.15391735925406336</v>
      </c>
      <c r="AI94" s="14">
        <v>0.09805353851089726</v>
      </c>
      <c r="AJ94" s="14">
        <v>0.9742591014540836</v>
      </c>
      <c r="AK94" s="12">
        <v>26</v>
      </c>
      <c r="AL94" s="13">
        <v>1.6260185005186352</v>
      </c>
      <c r="AM94" s="14">
        <v>0.9322085380657446</v>
      </c>
      <c r="AN94" s="13">
        <v>1.3860004728702946</v>
      </c>
      <c r="AO94" s="14">
        <v>1.186550632605388</v>
      </c>
      <c r="AP94" s="14">
        <v>1.7688843672232681</v>
      </c>
      <c r="AQ94" s="12">
        <v>26</v>
      </c>
      <c r="AR94" s="15">
        <v>0.002841993345891654</v>
      </c>
      <c r="AS94" s="16">
        <v>0.0014346942731390216</v>
      </c>
      <c r="AT94" s="15">
        <v>0.003073082050871522</v>
      </c>
      <c r="AU94" s="16">
        <v>0.0010485915280995105</v>
      </c>
      <c r="AV94" s="16">
        <v>0.004190163008745431</v>
      </c>
      <c r="AW94" s="12">
        <v>26</v>
      </c>
      <c r="AX94" s="17">
        <v>8.838044142472343</v>
      </c>
      <c r="AY94" s="18">
        <v>15.675314597458353</v>
      </c>
      <c r="AZ94" s="17">
        <v>0.8722222227512202</v>
      </c>
      <c r="BA94" s="18">
        <v>0.15799324400547496</v>
      </c>
      <c r="BB94" s="18">
        <v>19.244131757351443</v>
      </c>
      <c r="BC94" s="12">
        <v>26</v>
      </c>
      <c r="BD94" s="13">
        <v>0.13106117332971318</v>
      </c>
      <c r="BE94" s="14">
        <v>0.10255827590332864</v>
      </c>
      <c r="BF94" s="13">
        <v>0.08788188124419777</v>
      </c>
      <c r="BG94" s="14">
        <v>0.055093798530211874</v>
      </c>
      <c r="BH94" s="14">
        <v>0.2392421936180687</v>
      </c>
      <c r="BI94" s="12"/>
      <c r="BJ94" s="12"/>
      <c r="BK94" s="12"/>
      <c r="BL94" s="12"/>
      <c r="BM94" s="12"/>
    </row>
    <row r="95" spans="1:65" ht="12.75">
      <c r="A95" s="2" t="s">
        <v>85</v>
      </c>
      <c r="B95" s="10">
        <v>34759</v>
      </c>
      <c r="C95" s="11">
        <v>2.5</v>
      </c>
      <c r="D95" s="11">
        <v>86.5</v>
      </c>
      <c r="E95" s="12">
        <v>29</v>
      </c>
      <c r="F95" s="13">
        <v>2.1039995972507044</v>
      </c>
      <c r="G95" s="14">
        <v>3.196003623422046</v>
      </c>
      <c r="H95" s="13">
        <v>0.8577469548489045</v>
      </c>
      <c r="I95" s="14">
        <v>0.20020238335762452</v>
      </c>
      <c r="J95" s="14">
        <v>3.6126061100940996</v>
      </c>
      <c r="K95" s="12">
        <v>29</v>
      </c>
      <c r="L95" s="13">
        <v>1.0571460981768568</v>
      </c>
      <c r="M95" s="14">
        <v>1.40363010045097</v>
      </c>
      <c r="N95" s="13">
        <v>0.30531799318500297</v>
      </c>
      <c r="O95" s="14">
        <v>0.20714769619958548</v>
      </c>
      <c r="P95" s="14">
        <v>1.5886991080750297</v>
      </c>
      <c r="Q95" s="12">
        <v>29</v>
      </c>
      <c r="R95" s="13">
        <v>2.6140307246616983</v>
      </c>
      <c r="S95" s="14">
        <v>4.163905220518295</v>
      </c>
      <c r="T95" s="13">
        <v>0.43064621497183025</v>
      </c>
      <c r="U95" s="14">
        <v>0.19346883039316068</v>
      </c>
      <c r="V95" s="14">
        <v>4.577742107460809</v>
      </c>
      <c r="W95" s="12">
        <v>29</v>
      </c>
      <c r="X95" s="13">
        <v>1.421771937441899</v>
      </c>
      <c r="Y95" s="14">
        <v>2.2552592813939727</v>
      </c>
      <c r="Z95" s="13">
        <v>0.3060437299119187</v>
      </c>
      <c r="AA95" s="14">
        <v>0.10250850836707512</v>
      </c>
      <c r="AB95" s="14">
        <v>2.716218300087141</v>
      </c>
      <c r="AC95" s="12">
        <v>29</v>
      </c>
      <c r="AD95" s="13">
        <v>2.2561707280075725</v>
      </c>
      <c r="AE95" s="13">
        <f t="shared" si="2"/>
        <v>0.13587302857996322</v>
      </c>
      <c r="AF95" s="13">
        <f t="shared" si="3"/>
        <v>2.120297699427609</v>
      </c>
      <c r="AG95" s="14">
        <v>3.61009162824845</v>
      </c>
      <c r="AH95" s="13">
        <v>0.36576277873387414</v>
      </c>
      <c r="AI95" s="14">
        <v>0.13037262683292977</v>
      </c>
      <c r="AJ95" s="14">
        <v>3.9240368915340067</v>
      </c>
      <c r="AK95" s="12">
        <v>29</v>
      </c>
      <c r="AL95" s="13">
        <v>2.0456691533131304</v>
      </c>
      <c r="AM95" s="14">
        <v>1.0901055566894509</v>
      </c>
      <c r="AN95" s="13">
        <v>1.6761585317396737</v>
      </c>
      <c r="AO95" s="14">
        <v>1.2412531531472923</v>
      </c>
      <c r="AP95" s="14">
        <v>2.802694095695963</v>
      </c>
      <c r="AQ95" s="12">
        <v>28</v>
      </c>
      <c r="AR95" s="15">
        <v>0.007506797159113989</v>
      </c>
      <c r="AS95" s="16">
        <v>0.008179086190914422</v>
      </c>
      <c r="AT95" s="15">
        <v>0.0046761054027958885</v>
      </c>
      <c r="AU95" s="16">
        <v>0.002159752831628769</v>
      </c>
      <c r="AV95" s="16">
        <v>0.009710178102352173</v>
      </c>
      <c r="AW95" s="12">
        <v>29</v>
      </c>
      <c r="AX95" s="17">
        <v>51.251699306224204</v>
      </c>
      <c r="AY95" s="18">
        <v>84.53486202880318</v>
      </c>
      <c r="AZ95" s="17">
        <v>5.118009771727279</v>
      </c>
      <c r="BA95" s="18">
        <v>0.43758478636934295</v>
      </c>
      <c r="BB95" s="18">
        <v>98.4299512581432</v>
      </c>
      <c r="BC95" s="12">
        <v>29</v>
      </c>
      <c r="BD95" s="13">
        <v>0.43226526948961425</v>
      </c>
      <c r="BE95" s="14">
        <v>0.604710515287606</v>
      </c>
      <c r="BF95" s="13">
        <v>0.26370659679808434</v>
      </c>
      <c r="BG95" s="14">
        <v>0.0906412396219669</v>
      </c>
      <c r="BH95" s="14">
        <v>0.4624325721635291</v>
      </c>
      <c r="BI95" s="12"/>
      <c r="BJ95" s="12"/>
      <c r="BK95" s="12"/>
      <c r="BL95" s="12"/>
      <c r="BM95" s="12"/>
    </row>
    <row r="96" spans="1:65" ht="12.75">
      <c r="A96" s="2" t="s">
        <v>86</v>
      </c>
      <c r="B96" s="10">
        <v>34790</v>
      </c>
      <c r="C96" s="11">
        <v>3.5</v>
      </c>
      <c r="D96" s="11">
        <v>87.5</v>
      </c>
      <c r="E96" s="12">
        <v>26</v>
      </c>
      <c r="F96" s="13">
        <v>0.8688594546821131</v>
      </c>
      <c r="G96" s="14">
        <v>1.5061085669657406</v>
      </c>
      <c r="H96" s="13">
        <v>0.39925528131191534</v>
      </c>
      <c r="I96" s="14">
        <v>0.12861074560389726</v>
      </c>
      <c r="J96" s="14">
        <v>1.053041488308988</v>
      </c>
      <c r="K96" s="12">
        <v>26</v>
      </c>
      <c r="L96" s="13">
        <v>1.111582404248836</v>
      </c>
      <c r="M96" s="14">
        <v>0.8511520479014364</v>
      </c>
      <c r="N96" s="13">
        <v>1.0221339214113607</v>
      </c>
      <c r="O96" s="14">
        <v>0.36484060723548395</v>
      </c>
      <c r="P96" s="14">
        <v>1.683641394291465</v>
      </c>
      <c r="Q96" s="12">
        <v>26</v>
      </c>
      <c r="R96" s="13">
        <v>2.856363026859651</v>
      </c>
      <c r="S96" s="14">
        <v>4.37250406135902</v>
      </c>
      <c r="T96" s="13">
        <v>1.2312279756045448</v>
      </c>
      <c r="U96" s="14">
        <v>0.4618461176167875</v>
      </c>
      <c r="V96" s="14">
        <v>3.311691522933034</v>
      </c>
      <c r="W96" s="12">
        <v>26</v>
      </c>
      <c r="X96" s="13">
        <v>0.6669545747435788</v>
      </c>
      <c r="Y96" s="14">
        <v>1.223481072027636</v>
      </c>
      <c r="Z96" s="13">
        <v>0.3060406757387222</v>
      </c>
      <c r="AA96" s="14">
        <v>0.09173054392991055</v>
      </c>
      <c r="AB96" s="14">
        <v>0.7154060987039729</v>
      </c>
      <c r="AC96" s="12">
        <v>26</v>
      </c>
      <c r="AD96" s="13">
        <v>2.688490560396692</v>
      </c>
      <c r="AE96" s="13">
        <f t="shared" si="2"/>
        <v>0.19193708431057654</v>
      </c>
      <c r="AF96" s="13">
        <f t="shared" si="3"/>
        <v>2.4965534760861154</v>
      </c>
      <c r="AG96" s="14">
        <v>4.077101502823613</v>
      </c>
      <c r="AH96" s="13">
        <v>1.1578831658284716</v>
      </c>
      <c r="AI96" s="14">
        <v>0.43094387506510756</v>
      </c>
      <c r="AJ96" s="14">
        <v>3.1316238078892438</v>
      </c>
      <c r="AK96" s="12">
        <v>26</v>
      </c>
      <c r="AL96" s="13">
        <v>1.6230632013285407</v>
      </c>
      <c r="AM96" s="14">
        <v>1.042512427836868</v>
      </c>
      <c r="AN96" s="13">
        <v>1.3585895564901826</v>
      </c>
      <c r="AO96" s="14">
        <v>1.1279365179809202</v>
      </c>
      <c r="AP96" s="14">
        <v>1.6918504832269115</v>
      </c>
      <c r="AQ96" s="12">
        <v>26</v>
      </c>
      <c r="AR96" s="15">
        <v>0.01060425880168931</v>
      </c>
      <c r="AS96" s="16">
        <v>0.008977306805408956</v>
      </c>
      <c r="AT96" s="15">
        <v>0.007214320714549683</v>
      </c>
      <c r="AU96" s="16">
        <v>0.004240940025040669</v>
      </c>
      <c r="AV96" s="16">
        <v>0.02173990191147258</v>
      </c>
      <c r="AW96" s="12">
        <v>26</v>
      </c>
      <c r="AX96" s="17">
        <v>39.52906946011913</v>
      </c>
      <c r="AY96" s="18">
        <v>95.80525973632801</v>
      </c>
      <c r="AZ96" s="17">
        <v>2.3008400315428457</v>
      </c>
      <c r="BA96" s="18">
        <v>1.0834298342995927</v>
      </c>
      <c r="BB96" s="18">
        <v>41.88650401195236</v>
      </c>
      <c r="BC96" s="12">
        <v>26</v>
      </c>
      <c r="BD96" s="13">
        <v>0.5395240604420308</v>
      </c>
      <c r="BE96" s="14">
        <v>0.6269577223780484</v>
      </c>
      <c r="BF96" s="13">
        <v>0.3278660271495887</v>
      </c>
      <c r="BG96" s="14">
        <v>0.1784064321157962</v>
      </c>
      <c r="BH96" s="14">
        <v>0.8128454157089358</v>
      </c>
      <c r="BI96" s="12"/>
      <c r="BJ96" s="12"/>
      <c r="BK96" s="12"/>
      <c r="BL96" s="12"/>
      <c r="BM96" s="12"/>
    </row>
    <row r="97" spans="1:65" ht="12.75">
      <c r="A97" s="2" t="s">
        <v>87</v>
      </c>
      <c r="B97" s="10">
        <v>34820</v>
      </c>
      <c r="C97" s="11">
        <v>4.5</v>
      </c>
      <c r="D97" s="11">
        <v>88.5</v>
      </c>
      <c r="E97" s="12">
        <v>31</v>
      </c>
      <c r="F97" s="13">
        <v>0.23634385604382632</v>
      </c>
      <c r="G97" s="14">
        <v>0.3078476943412126</v>
      </c>
      <c r="H97" s="13">
        <v>0.11730481387956235</v>
      </c>
      <c r="I97" s="14">
        <v>0.08916627919654595</v>
      </c>
      <c r="J97" s="14">
        <v>0.28020381591828597</v>
      </c>
      <c r="K97" s="12">
        <v>31</v>
      </c>
      <c r="L97" s="13">
        <v>0.6844320780280424</v>
      </c>
      <c r="M97" s="14">
        <v>0.3809538541613585</v>
      </c>
      <c r="N97" s="13">
        <v>0.5442035310996671</v>
      </c>
      <c r="O97" s="14">
        <v>0.37348916964417994</v>
      </c>
      <c r="P97" s="14">
        <v>1.1262492295704922</v>
      </c>
      <c r="Q97" s="12">
        <v>31</v>
      </c>
      <c r="R97" s="13">
        <v>0.7511609403053245</v>
      </c>
      <c r="S97" s="14">
        <v>0.5653278901786658</v>
      </c>
      <c r="T97" s="13">
        <v>0.5471875929806373</v>
      </c>
      <c r="U97" s="14">
        <v>0.35649979818687194</v>
      </c>
      <c r="V97" s="14">
        <v>1.431400830967383</v>
      </c>
      <c r="W97" s="12">
        <v>31</v>
      </c>
      <c r="X97" s="13">
        <v>0.17726423421125673</v>
      </c>
      <c r="Y97" s="14">
        <v>0.18838699078260346</v>
      </c>
      <c r="Z97" s="13">
        <v>0.11494543977321621</v>
      </c>
      <c r="AA97" s="14">
        <v>0.043862806100145355</v>
      </c>
      <c r="AB97" s="14">
        <v>0.24001991804489017</v>
      </c>
      <c r="AC97" s="12">
        <v>31</v>
      </c>
      <c r="AD97" s="13">
        <v>0.7065435325543513</v>
      </c>
      <c r="AE97" s="13">
        <f t="shared" si="2"/>
        <v>0.08653512101270444</v>
      </c>
      <c r="AF97" s="13">
        <f t="shared" si="3"/>
        <v>0.6200084115416469</v>
      </c>
      <c r="AG97" s="14">
        <v>0.5278363648740588</v>
      </c>
      <c r="AH97" s="13">
        <v>0.5162911047434681</v>
      </c>
      <c r="AI97" s="14">
        <v>0.3242926539470577</v>
      </c>
      <c r="AJ97" s="14">
        <v>1.3811681583585278</v>
      </c>
      <c r="AK97" s="12">
        <v>31</v>
      </c>
      <c r="AL97" s="13">
        <v>1.4046637738951027</v>
      </c>
      <c r="AM97" s="14">
        <v>0.8748318276588593</v>
      </c>
      <c r="AN97" s="13">
        <v>1.1131482392351297</v>
      </c>
      <c r="AO97" s="14">
        <v>0.8084570696030244</v>
      </c>
      <c r="AP97" s="14">
        <v>1.841420989166822</v>
      </c>
      <c r="AQ97" s="12">
        <v>31</v>
      </c>
      <c r="AR97" s="15">
        <v>0.0047809459123041124</v>
      </c>
      <c r="AS97" s="16">
        <v>0.0025378138612142894</v>
      </c>
      <c r="AT97" s="15">
        <v>0.0038372585415818224</v>
      </c>
      <c r="AU97" s="16">
        <v>0.0026124104830824186</v>
      </c>
      <c r="AV97" s="16">
        <v>0.006656117640636535</v>
      </c>
      <c r="AW97" s="12">
        <v>31</v>
      </c>
      <c r="AX97" s="17">
        <v>5.6153802743686505</v>
      </c>
      <c r="AY97" s="18">
        <v>11.94331890841041</v>
      </c>
      <c r="AZ97" s="17">
        <v>0.8911636637723369</v>
      </c>
      <c r="BA97" s="18">
        <v>0.5165754275281875</v>
      </c>
      <c r="BB97" s="18">
        <v>5.859552491722924</v>
      </c>
      <c r="BC97" s="12">
        <v>31</v>
      </c>
      <c r="BD97" s="13">
        <v>0.3304792131840999</v>
      </c>
      <c r="BE97" s="14">
        <v>0.28067576979275294</v>
      </c>
      <c r="BF97" s="13">
        <v>0.1983180658235468</v>
      </c>
      <c r="BG97" s="14">
        <v>0.14561070358410474</v>
      </c>
      <c r="BH97" s="14">
        <v>0.6377421849635083</v>
      </c>
      <c r="BI97" s="12"/>
      <c r="BJ97" s="12"/>
      <c r="BK97" s="12"/>
      <c r="BL97" s="12"/>
      <c r="BM97" s="12"/>
    </row>
    <row r="98" spans="1:65" ht="12.75">
      <c r="A98" s="2" t="s">
        <v>88</v>
      </c>
      <c r="B98" s="10">
        <v>34851</v>
      </c>
      <c r="C98" s="11">
        <v>5.5</v>
      </c>
      <c r="D98" s="11">
        <v>89.5</v>
      </c>
      <c r="E98" s="12">
        <v>24</v>
      </c>
      <c r="F98" s="13">
        <v>0.23809780629399935</v>
      </c>
      <c r="G98" s="14">
        <v>0.18389934921460813</v>
      </c>
      <c r="H98" s="13">
        <v>0.15491020754615814</v>
      </c>
      <c r="I98" s="14">
        <v>0.12659309496595236</v>
      </c>
      <c r="J98" s="14">
        <v>0.5080203434946898</v>
      </c>
      <c r="K98" s="12">
        <v>24</v>
      </c>
      <c r="L98" s="13">
        <v>0.8343632302833633</v>
      </c>
      <c r="M98" s="14">
        <v>0.5831529754384995</v>
      </c>
      <c r="N98" s="13">
        <v>0.5792340261588423</v>
      </c>
      <c r="O98" s="14">
        <v>0.3615219864873842</v>
      </c>
      <c r="P98" s="14">
        <v>1.425935860797566</v>
      </c>
      <c r="Q98" s="12">
        <v>24</v>
      </c>
      <c r="R98" s="13">
        <v>0.5823206875777351</v>
      </c>
      <c r="S98" s="14">
        <v>0.44761335418627823</v>
      </c>
      <c r="T98" s="13">
        <v>0.42697477088172175</v>
      </c>
      <c r="U98" s="14">
        <v>0.23703863075124668</v>
      </c>
      <c r="V98" s="14">
        <v>1.0459624892356554</v>
      </c>
      <c r="W98" s="12">
        <v>24</v>
      </c>
      <c r="X98" s="13">
        <v>0.17142867419446772</v>
      </c>
      <c r="Y98" s="14">
        <v>0.11150017173683467</v>
      </c>
      <c r="Z98" s="13">
        <v>0.12522094382144847</v>
      </c>
      <c r="AA98" s="14">
        <v>0.09052744809888295</v>
      </c>
      <c r="AB98" s="14">
        <v>0.3314665507378831</v>
      </c>
      <c r="AC98" s="12">
        <v>24</v>
      </c>
      <c r="AD98" s="13">
        <v>0.5391720902829876</v>
      </c>
      <c r="AE98" s="13">
        <f t="shared" si="2"/>
        <v>0.09344995421488482</v>
      </c>
      <c r="AF98" s="13">
        <f t="shared" si="3"/>
        <v>0.4457221360681028</v>
      </c>
      <c r="AG98" s="14">
        <v>0.42618272597336737</v>
      </c>
      <c r="AH98" s="13">
        <v>0.4000534227823721</v>
      </c>
      <c r="AI98" s="14">
        <v>0.20793557926737796</v>
      </c>
      <c r="AJ98" s="14">
        <v>0.9656513651037136</v>
      </c>
      <c r="AK98" s="12">
        <v>24</v>
      </c>
      <c r="AL98" s="13">
        <v>1.4903158762204571</v>
      </c>
      <c r="AM98" s="14">
        <v>0.6408575208939632</v>
      </c>
      <c r="AN98" s="13">
        <v>1.3617088386774134</v>
      </c>
      <c r="AO98" s="14">
        <v>1.006190074712049</v>
      </c>
      <c r="AP98" s="14">
        <v>1.9110966306813482</v>
      </c>
      <c r="AQ98" s="12">
        <v>24</v>
      </c>
      <c r="AR98" s="15">
        <v>0.00516298089584999</v>
      </c>
      <c r="AS98" s="16">
        <v>0.002800543825349628</v>
      </c>
      <c r="AT98" s="15">
        <v>0.00522664703825935</v>
      </c>
      <c r="AU98" s="16">
        <v>0.0021970150514732394</v>
      </c>
      <c r="AV98" s="16">
        <v>0.008801038725154085</v>
      </c>
      <c r="AW98" s="12">
        <v>24</v>
      </c>
      <c r="AX98" s="17">
        <v>12.09917124209648</v>
      </c>
      <c r="AY98" s="18">
        <v>23.00113642733087</v>
      </c>
      <c r="AZ98" s="17">
        <v>1.9717960513068096</v>
      </c>
      <c r="BA98" s="18">
        <v>0.8196539426394559</v>
      </c>
      <c r="BB98" s="18">
        <v>25.91104010789337</v>
      </c>
      <c r="BC98" s="12">
        <v>23</v>
      </c>
      <c r="BD98" s="13">
        <v>0.2654826477094363</v>
      </c>
      <c r="BE98" s="14">
        <v>0.22648715956512236</v>
      </c>
      <c r="BF98" s="13">
        <v>0.13470940963912914</v>
      </c>
      <c r="BG98" s="14">
        <v>0.09782993444586692</v>
      </c>
      <c r="BH98" s="14">
        <v>0.6176147827512439</v>
      </c>
      <c r="BI98" s="12"/>
      <c r="BJ98" s="12"/>
      <c r="BK98" s="12"/>
      <c r="BL98" s="12"/>
      <c r="BM98" s="12"/>
    </row>
    <row r="99" spans="1:65" ht="12.75">
      <c r="A99" s="2" t="s">
        <v>89</v>
      </c>
      <c r="B99" s="10">
        <v>34881</v>
      </c>
      <c r="C99" s="11">
        <v>6.5</v>
      </c>
      <c r="D99" s="11">
        <v>90.5</v>
      </c>
      <c r="E99" s="12">
        <v>27</v>
      </c>
      <c r="F99" s="13">
        <v>0.5627007902040823</v>
      </c>
      <c r="G99" s="14">
        <v>0.53249093744448</v>
      </c>
      <c r="H99" s="13">
        <v>0.30424674681150987</v>
      </c>
      <c r="I99" s="14">
        <v>0.10789473956072629</v>
      </c>
      <c r="J99" s="14">
        <v>1.0682565847644503</v>
      </c>
      <c r="K99" s="12">
        <v>27</v>
      </c>
      <c r="L99" s="13">
        <v>1.1665672580643136</v>
      </c>
      <c r="M99" s="14">
        <v>0.5803418886356512</v>
      </c>
      <c r="N99" s="13">
        <v>1.2647909178944556</v>
      </c>
      <c r="O99" s="14">
        <v>0.5188103527390696</v>
      </c>
      <c r="P99" s="14">
        <v>1.686493429013798</v>
      </c>
      <c r="Q99" s="12">
        <v>27</v>
      </c>
      <c r="R99" s="13">
        <v>1.4779135723875714</v>
      </c>
      <c r="S99" s="14">
        <v>1.2335461974690085</v>
      </c>
      <c r="T99" s="13">
        <v>1.17164754782871</v>
      </c>
      <c r="U99" s="14">
        <v>0.23259769564176863</v>
      </c>
      <c r="V99" s="14">
        <v>2.861104397062691</v>
      </c>
      <c r="W99" s="12">
        <v>27</v>
      </c>
      <c r="X99" s="13">
        <v>0.3442554245392157</v>
      </c>
      <c r="Y99" s="14">
        <v>0.31184710212052624</v>
      </c>
      <c r="Z99" s="13">
        <v>0.24317044993890016</v>
      </c>
      <c r="AA99" s="14">
        <v>0.0698037124192749</v>
      </c>
      <c r="AB99" s="14">
        <v>0.6300158198313311</v>
      </c>
      <c r="AC99" s="12">
        <v>27</v>
      </c>
      <c r="AD99" s="13">
        <v>1.3912644820310505</v>
      </c>
      <c r="AE99" s="13">
        <f t="shared" si="2"/>
        <v>0.07723025493011335</v>
      </c>
      <c r="AF99" s="13">
        <f t="shared" si="3"/>
        <v>1.314034227100937</v>
      </c>
      <c r="AG99" s="14">
        <v>1.1659548731519522</v>
      </c>
      <c r="AH99" s="13">
        <v>1.0872689409437983</v>
      </c>
      <c r="AI99" s="14">
        <v>0.2104204537867635</v>
      </c>
      <c r="AJ99" s="14">
        <v>2.6987828714783557</v>
      </c>
      <c r="AK99" s="12">
        <v>27</v>
      </c>
      <c r="AL99" s="13">
        <v>1.68352102491867</v>
      </c>
      <c r="AM99" s="14">
        <v>0.6786707194371391</v>
      </c>
      <c r="AN99" s="13">
        <v>1.6906080697937265</v>
      </c>
      <c r="AO99" s="14">
        <v>0.9594137785332542</v>
      </c>
      <c r="AP99" s="14">
        <v>2.45509982358483</v>
      </c>
      <c r="AQ99" s="12">
        <v>27</v>
      </c>
      <c r="AR99" s="15">
        <v>0.00426686491326593</v>
      </c>
      <c r="AS99" s="16">
        <v>0.002855386819118481</v>
      </c>
      <c r="AT99" s="15">
        <v>0.003662572668996441</v>
      </c>
      <c r="AU99" s="16">
        <v>0.0016214810517502984</v>
      </c>
      <c r="AV99" s="16">
        <v>0.007798612507818276</v>
      </c>
      <c r="AW99" s="12">
        <v>27</v>
      </c>
      <c r="AX99" s="17">
        <v>32.90872449699074</v>
      </c>
      <c r="AY99" s="18">
        <v>46.77736075015908</v>
      </c>
      <c r="AZ99" s="17">
        <v>1.1842947220561721</v>
      </c>
      <c r="BA99" s="18">
        <v>0.01669557520614516</v>
      </c>
      <c r="BB99" s="18">
        <v>74.66672930489693</v>
      </c>
      <c r="BC99" s="12">
        <v>27</v>
      </c>
      <c r="BD99" s="13">
        <v>0.49476877945258807</v>
      </c>
      <c r="BE99" s="14">
        <v>0.3847960999828629</v>
      </c>
      <c r="BF99" s="13">
        <v>0.38586229184852866</v>
      </c>
      <c r="BG99" s="14">
        <v>0.15115116431577214</v>
      </c>
      <c r="BH99" s="14">
        <v>0.834766827255137</v>
      </c>
      <c r="BI99" s="12"/>
      <c r="BJ99" s="12"/>
      <c r="BK99" s="12"/>
      <c r="BL99" s="12"/>
      <c r="BM99" s="12"/>
    </row>
    <row r="100" spans="1:65" ht="12.75">
      <c r="A100" s="2" t="s">
        <v>90</v>
      </c>
      <c r="B100" s="10">
        <v>34912</v>
      </c>
      <c r="C100" s="11">
        <v>7.5</v>
      </c>
      <c r="D100" s="11">
        <v>91.5</v>
      </c>
      <c r="E100" s="12">
        <v>31</v>
      </c>
      <c r="F100" s="13">
        <v>0.6102088698178537</v>
      </c>
      <c r="G100" s="14">
        <v>0.7801982319584866</v>
      </c>
      <c r="H100" s="13">
        <v>0.4312506588690894</v>
      </c>
      <c r="I100" s="14">
        <v>0.1848381498856181</v>
      </c>
      <c r="J100" s="14">
        <v>0.8822767073061979</v>
      </c>
      <c r="K100" s="12">
        <v>31</v>
      </c>
      <c r="L100" s="13">
        <v>1.1464243351063774</v>
      </c>
      <c r="M100" s="14">
        <v>0.607038322853611</v>
      </c>
      <c r="N100" s="13">
        <v>1.117240174082275</v>
      </c>
      <c r="O100" s="14">
        <v>0.5592607198556768</v>
      </c>
      <c r="P100" s="14">
        <v>1.535684720197884</v>
      </c>
      <c r="Q100" s="12">
        <v>31</v>
      </c>
      <c r="R100" s="13">
        <v>1.7483484543962775</v>
      </c>
      <c r="S100" s="14">
        <v>1.27772326381996</v>
      </c>
      <c r="T100" s="13">
        <v>1.6049264393571971</v>
      </c>
      <c r="U100" s="14">
        <v>0.32251286872974405</v>
      </c>
      <c r="V100" s="14">
        <v>2.7607618411288466</v>
      </c>
      <c r="W100" s="12">
        <v>31</v>
      </c>
      <c r="X100" s="13">
        <v>0.37163760548422103</v>
      </c>
      <c r="Y100" s="14">
        <v>0.47941641039362237</v>
      </c>
      <c r="Z100" s="13">
        <v>0.24989397698681953</v>
      </c>
      <c r="AA100" s="14">
        <v>0.12732037644291802</v>
      </c>
      <c r="AB100" s="14">
        <v>0.521278413810295</v>
      </c>
      <c r="AC100" s="12">
        <v>31</v>
      </c>
      <c r="AD100" s="13">
        <v>1.6548072690958984</v>
      </c>
      <c r="AE100" s="13">
        <f t="shared" si="2"/>
        <v>0.0582916655795526</v>
      </c>
      <c r="AF100" s="13">
        <f t="shared" si="3"/>
        <v>1.5965156035163457</v>
      </c>
      <c r="AG100" s="14">
        <v>1.2001392585046586</v>
      </c>
      <c r="AH100" s="13">
        <v>1.544987679586557</v>
      </c>
      <c r="AI100" s="14">
        <v>0.29976849068579753</v>
      </c>
      <c r="AJ100" s="14">
        <v>2.573824481449885</v>
      </c>
      <c r="AK100" s="12">
        <v>31</v>
      </c>
      <c r="AL100" s="13">
        <v>1.713877842134283</v>
      </c>
      <c r="AM100" s="14">
        <v>0.501669348975008</v>
      </c>
      <c r="AN100" s="13">
        <v>1.633475192386158</v>
      </c>
      <c r="AO100" s="14">
        <v>1.3794256854448643</v>
      </c>
      <c r="AP100" s="14">
        <v>2.04944852570921</v>
      </c>
      <c r="AQ100" s="12">
        <v>31</v>
      </c>
      <c r="AR100" s="15">
        <v>0.003220534009920033</v>
      </c>
      <c r="AS100" s="16">
        <v>0.004412791201485913</v>
      </c>
      <c r="AT100" s="15">
        <v>0.0017194014375761751</v>
      </c>
      <c r="AU100" s="16">
        <v>0.0009856611476396111</v>
      </c>
      <c r="AV100" s="16">
        <v>0.004241175680464378</v>
      </c>
      <c r="AW100" s="12">
        <v>31</v>
      </c>
      <c r="AX100" s="17">
        <v>45.146877649724175</v>
      </c>
      <c r="AY100" s="18">
        <v>43.16910348424805</v>
      </c>
      <c r="AZ100" s="17">
        <v>42.16658081344826</v>
      </c>
      <c r="BA100" s="18">
        <v>3.1598001432635288</v>
      </c>
      <c r="BB100" s="18">
        <v>92.3651598544959</v>
      </c>
      <c r="BC100" s="12">
        <v>31</v>
      </c>
      <c r="BD100" s="13">
        <v>0.5268196035688603</v>
      </c>
      <c r="BE100" s="14">
        <v>0.4055106313953338</v>
      </c>
      <c r="BF100" s="13">
        <v>0.46950487634254384</v>
      </c>
      <c r="BG100" s="14">
        <v>0.16535721873527642</v>
      </c>
      <c r="BH100" s="14">
        <v>0.8028590585496581</v>
      </c>
      <c r="BI100" s="12"/>
      <c r="BJ100" s="12"/>
      <c r="BK100" s="12"/>
      <c r="BL100" s="12"/>
      <c r="BM100" s="12"/>
    </row>
    <row r="101" spans="1:65" ht="12.75">
      <c r="A101" s="2" t="s">
        <v>91</v>
      </c>
      <c r="B101" s="10">
        <v>34943</v>
      </c>
      <c r="C101" s="11">
        <v>8.5</v>
      </c>
      <c r="D101" s="11">
        <v>92.5</v>
      </c>
      <c r="E101" s="12">
        <v>29</v>
      </c>
      <c r="F101" s="13">
        <v>0.560476263549282</v>
      </c>
      <c r="G101" s="14">
        <v>0.6927409715749541</v>
      </c>
      <c r="H101" s="13">
        <v>0.27863185361334675</v>
      </c>
      <c r="I101" s="14">
        <v>0.12961019211070968</v>
      </c>
      <c r="J101" s="14">
        <v>1.025954998561713</v>
      </c>
      <c r="K101" s="12">
        <v>29</v>
      </c>
      <c r="L101" s="13">
        <v>0.8764818983812405</v>
      </c>
      <c r="M101" s="14">
        <v>0.6830552715726825</v>
      </c>
      <c r="N101" s="13">
        <v>0.6183486549852545</v>
      </c>
      <c r="O101" s="14">
        <v>0.37529896724154327</v>
      </c>
      <c r="P101" s="14">
        <v>1.3450771295852562</v>
      </c>
      <c r="Q101" s="12">
        <v>29</v>
      </c>
      <c r="R101" s="13">
        <v>1.0327862622686836</v>
      </c>
      <c r="S101" s="14">
        <v>1.1675772588004125</v>
      </c>
      <c r="T101" s="13">
        <v>0.481460062531201</v>
      </c>
      <c r="U101" s="14">
        <v>0.2503029895858347</v>
      </c>
      <c r="V101" s="14">
        <v>2.0530212137897617</v>
      </c>
      <c r="W101" s="12">
        <v>29</v>
      </c>
      <c r="X101" s="13">
        <v>0.36346624624795926</v>
      </c>
      <c r="Y101" s="14">
        <v>0.44989326013359854</v>
      </c>
      <c r="Z101" s="13">
        <v>0.19263119410928464</v>
      </c>
      <c r="AA101" s="14">
        <v>0.11321219007004164</v>
      </c>
      <c r="AB101" s="14">
        <v>0.6354707964961628</v>
      </c>
      <c r="AC101" s="12">
        <v>29</v>
      </c>
      <c r="AD101" s="13">
        <v>0.9413018080880723</v>
      </c>
      <c r="AE101" s="13">
        <f t="shared" si="2"/>
        <v>0.07417076515521082</v>
      </c>
      <c r="AF101" s="13">
        <f t="shared" si="3"/>
        <v>0.8671310429328615</v>
      </c>
      <c r="AG101" s="14">
        <v>1.0916879862105773</v>
      </c>
      <c r="AH101" s="13">
        <v>0.4101118330985585</v>
      </c>
      <c r="AI101" s="14">
        <v>0.22244711995459335</v>
      </c>
      <c r="AJ101" s="14">
        <v>1.8637111202211736</v>
      </c>
      <c r="AK101" s="12">
        <v>29</v>
      </c>
      <c r="AL101" s="13">
        <v>1.7748928016540093</v>
      </c>
      <c r="AM101" s="14">
        <v>1.1071623054953215</v>
      </c>
      <c r="AN101" s="13">
        <v>1.428852004007559</v>
      </c>
      <c r="AO101" s="14">
        <v>1.0921305761513458</v>
      </c>
      <c r="AP101" s="14">
        <v>2.2479015029965</v>
      </c>
      <c r="AQ101" s="12">
        <v>27</v>
      </c>
      <c r="AR101" s="15">
        <v>0.004097832329017172</v>
      </c>
      <c r="AS101" s="16">
        <v>0.002662795217544792</v>
      </c>
      <c r="AT101" s="15">
        <v>0.0033288154098227735</v>
      </c>
      <c r="AU101" s="16">
        <v>0.002045850666169985</v>
      </c>
      <c r="AV101" s="16">
        <v>0.005086006672136659</v>
      </c>
      <c r="AW101" s="12">
        <v>29</v>
      </c>
      <c r="AX101" s="17">
        <v>28.808164512637333</v>
      </c>
      <c r="AY101" s="18">
        <v>49.03773668493545</v>
      </c>
      <c r="AZ101" s="17">
        <v>3.0068154051579716</v>
      </c>
      <c r="BA101" s="18">
        <v>0.17174679323406758</v>
      </c>
      <c r="BB101" s="18">
        <v>62.07186670362749</v>
      </c>
      <c r="BC101" s="12">
        <v>29</v>
      </c>
      <c r="BD101" s="13">
        <v>0.37137707048184077</v>
      </c>
      <c r="BE101" s="14">
        <v>0.39357599691308187</v>
      </c>
      <c r="BF101" s="13">
        <v>0.1934759215637293</v>
      </c>
      <c r="BG101" s="14">
        <v>0.09696438166229458</v>
      </c>
      <c r="BH101" s="14">
        <v>0.6749371101278483</v>
      </c>
      <c r="BI101" s="12"/>
      <c r="BJ101" s="12"/>
      <c r="BK101" s="12"/>
      <c r="BL101" s="12"/>
      <c r="BM101" s="12"/>
    </row>
    <row r="102" spans="1:65" ht="12.75">
      <c r="A102" s="2" t="s">
        <v>92</v>
      </c>
      <c r="B102" s="10">
        <v>34973</v>
      </c>
      <c r="C102" s="11">
        <v>9.5</v>
      </c>
      <c r="D102" s="11">
        <v>93.5</v>
      </c>
      <c r="E102" s="12">
        <v>30</v>
      </c>
      <c r="F102" s="13">
        <v>0.5867258755323347</v>
      </c>
      <c r="G102" s="14">
        <v>0.6487347804366994</v>
      </c>
      <c r="H102" s="13">
        <v>0.30953513041954617</v>
      </c>
      <c r="I102" s="14">
        <v>0.1582355979196764</v>
      </c>
      <c r="J102" s="14">
        <v>1.0432998574993222</v>
      </c>
      <c r="K102" s="12">
        <v>30</v>
      </c>
      <c r="L102" s="13">
        <v>0.8320981389627752</v>
      </c>
      <c r="M102" s="14">
        <v>0.5105904438410213</v>
      </c>
      <c r="N102" s="13">
        <v>0.9028752551408145</v>
      </c>
      <c r="O102" s="14">
        <v>0.30191109495857127</v>
      </c>
      <c r="P102" s="14">
        <v>1.2866347179350313</v>
      </c>
      <c r="Q102" s="12">
        <v>30</v>
      </c>
      <c r="R102" s="13">
        <v>1.5402563761721464</v>
      </c>
      <c r="S102" s="14">
        <v>1.6606976703304603</v>
      </c>
      <c r="T102" s="13">
        <v>0.9948155148940883</v>
      </c>
      <c r="U102" s="14">
        <v>0.22755122932307584</v>
      </c>
      <c r="V102" s="14">
        <v>3.2691952012841154</v>
      </c>
      <c r="W102" s="12">
        <v>30</v>
      </c>
      <c r="X102" s="13">
        <v>0.42346341908864454</v>
      </c>
      <c r="Y102" s="14">
        <v>0.5282392851768283</v>
      </c>
      <c r="Z102" s="13">
        <v>0.21707634596606162</v>
      </c>
      <c r="AA102" s="14">
        <v>0.10227255091980857</v>
      </c>
      <c r="AB102" s="14">
        <v>0.7485903092484971</v>
      </c>
      <c r="AC102" s="12">
        <v>30</v>
      </c>
      <c r="AD102" s="13">
        <v>1.4336706335875347</v>
      </c>
      <c r="AE102" s="13">
        <f t="shared" si="2"/>
        <v>0.07062379135358916</v>
      </c>
      <c r="AF102" s="13">
        <f t="shared" si="3"/>
        <v>1.3630468422339455</v>
      </c>
      <c r="AG102" s="14">
        <v>1.5363500859270014</v>
      </c>
      <c r="AH102" s="13">
        <v>0.9515040575963181</v>
      </c>
      <c r="AI102" s="14">
        <v>0.20845841532585122</v>
      </c>
      <c r="AJ102" s="14">
        <v>3.020083098840411</v>
      </c>
      <c r="AK102" s="12">
        <v>30</v>
      </c>
      <c r="AL102" s="13">
        <v>1.7921714225035075</v>
      </c>
      <c r="AM102" s="14">
        <v>1.044857492036147</v>
      </c>
      <c r="AN102" s="13">
        <v>1.4252078489028523</v>
      </c>
      <c r="AO102" s="14">
        <v>1.217289470394845</v>
      </c>
      <c r="AP102" s="14">
        <v>2.08848668292907</v>
      </c>
      <c r="AQ102" s="12">
        <v>30</v>
      </c>
      <c r="AR102" s="15">
        <v>0.0039018669256126607</v>
      </c>
      <c r="AS102" s="16">
        <v>0.001406961929096284</v>
      </c>
      <c r="AT102" s="15">
        <v>0.0035290812739618323</v>
      </c>
      <c r="AU102" s="16">
        <v>0.002599480402563905</v>
      </c>
      <c r="AV102" s="16">
        <v>0.005610492563116608</v>
      </c>
      <c r="AW102" s="12">
        <v>30</v>
      </c>
      <c r="AX102" s="17">
        <v>40.89651308800621</v>
      </c>
      <c r="AY102" s="18">
        <v>64.82506002284718</v>
      </c>
      <c r="AZ102" s="17">
        <v>19.916993222147855</v>
      </c>
      <c r="BA102" s="18">
        <v>0.7431782949064947</v>
      </c>
      <c r="BB102" s="18">
        <v>64.26875660947945</v>
      </c>
      <c r="BC102" s="12">
        <v>30</v>
      </c>
      <c r="BD102" s="13">
        <v>0.40638299370704206</v>
      </c>
      <c r="BE102" s="14">
        <v>0.2753968825721498</v>
      </c>
      <c r="BF102" s="13">
        <v>0.3820202413725312</v>
      </c>
      <c r="BG102" s="14">
        <v>0.11792675938878137</v>
      </c>
      <c r="BH102" s="14">
        <v>0.7114468961054171</v>
      </c>
      <c r="BI102" s="12"/>
      <c r="BJ102" s="12"/>
      <c r="BK102" s="12"/>
      <c r="BL102" s="12"/>
      <c r="BM102" s="12"/>
    </row>
    <row r="103" spans="1:65" ht="12.75">
      <c r="A103" s="2" t="s">
        <v>93</v>
      </c>
      <c r="B103" s="10">
        <v>35004</v>
      </c>
      <c r="C103" s="11">
        <v>10.5</v>
      </c>
      <c r="D103" s="11">
        <v>94.5</v>
      </c>
      <c r="E103" s="12">
        <v>25</v>
      </c>
      <c r="F103" s="13">
        <v>0.5418759699202883</v>
      </c>
      <c r="G103" s="14">
        <v>0.4100913027239866</v>
      </c>
      <c r="H103" s="13">
        <v>0.4470333046747804</v>
      </c>
      <c r="I103" s="14">
        <v>0.21953825337316352</v>
      </c>
      <c r="J103" s="14">
        <v>0.8193922708927465</v>
      </c>
      <c r="K103" s="12">
        <v>25</v>
      </c>
      <c r="L103" s="13">
        <v>0.6748781220060844</v>
      </c>
      <c r="M103" s="14">
        <v>0.5840677627030553</v>
      </c>
      <c r="N103" s="13">
        <v>0.39014336897937313</v>
      </c>
      <c r="O103" s="14">
        <v>0.2286390361129906</v>
      </c>
      <c r="P103" s="14">
        <v>1.428203071027796</v>
      </c>
      <c r="Q103" s="12">
        <v>25</v>
      </c>
      <c r="R103" s="13">
        <v>0.695263202903454</v>
      </c>
      <c r="S103" s="14">
        <v>0.6928831812934149</v>
      </c>
      <c r="T103" s="13">
        <v>0.4252818029286996</v>
      </c>
      <c r="U103" s="14">
        <v>0.1950315457758741</v>
      </c>
      <c r="V103" s="14">
        <v>1.2295262288207374</v>
      </c>
      <c r="W103" s="12">
        <v>25</v>
      </c>
      <c r="X103" s="13">
        <v>0.36061213272559484</v>
      </c>
      <c r="Y103" s="14">
        <v>0.2958217899769172</v>
      </c>
      <c r="Z103" s="13">
        <v>0.3388001274252494</v>
      </c>
      <c r="AA103" s="14">
        <v>0.11637691536439813</v>
      </c>
      <c r="AB103" s="14">
        <v>0.586907645251933</v>
      </c>
      <c r="AC103" s="12">
        <v>25</v>
      </c>
      <c r="AD103" s="13">
        <v>0.6044971290964216</v>
      </c>
      <c r="AE103" s="13">
        <f t="shared" si="2"/>
        <v>0.06016524849458914</v>
      </c>
      <c r="AF103" s="13">
        <f t="shared" si="3"/>
        <v>0.5443318806018325</v>
      </c>
      <c r="AG103" s="14">
        <v>0.6382913142993809</v>
      </c>
      <c r="AH103" s="13">
        <v>0.325687075383549</v>
      </c>
      <c r="AI103" s="14">
        <v>0.16795537667336458</v>
      </c>
      <c r="AJ103" s="14">
        <v>1.1372439891587</v>
      </c>
      <c r="AK103" s="12">
        <v>25</v>
      </c>
      <c r="AL103" s="13">
        <v>1.6937416687606537</v>
      </c>
      <c r="AM103" s="14">
        <v>0.6893280281034972</v>
      </c>
      <c r="AN103" s="13">
        <v>1.457855606008328</v>
      </c>
      <c r="AO103" s="14">
        <v>1.2909274042997472</v>
      </c>
      <c r="AP103" s="14">
        <v>1.830402895498997</v>
      </c>
      <c r="AQ103" s="12">
        <v>22</v>
      </c>
      <c r="AR103" s="15">
        <v>0.0033240468781540957</v>
      </c>
      <c r="AS103" s="16">
        <v>0.0012389355458567526</v>
      </c>
      <c r="AT103" s="15">
        <v>0.003150622603901974</v>
      </c>
      <c r="AU103" s="16">
        <v>0.002209321161099365</v>
      </c>
      <c r="AV103" s="16">
        <v>0.00442309598446611</v>
      </c>
      <c r="AW103" s="12">
        <v>25</v>
      </c>
      <c r="AX103" s="17">
        <v>31.06091449885676</v>
      </c>
      <c r="AY103" s="18">
        <v>55.34061605462451</v>
      </c>
      <c r="AZ103" s="17">
        <v>1.9902883984212245</v>
      </c>
      <c r="BA103" s="18">
        <v>0.1584452647311105</v>
      </c>
      <c r="BB103" s="18">
        <v>68.70682170528787</v>
      </c>
      <c r="BC103" s="12">
        <v>25</v>
      </c>
      <c r="BD103" s="13">
        <v>0.26039769468212376</v>
      </c>
      <c r="BE103" s="14">
        <v>0.18948738990355332</v>
      </c>
      <c r="BF103" s="13">
        <v>0.22963455938521862</v>
      </c>
      <c r="BG103" s="14">
        <v>0.09654533061380381</v>
      </c>
      <c r="BH103" s="14">
        <v>0.38275217880548235</v>
      </c>
      <c r="BI103" s="12"/>
      <c r="BJ103" s="12"/>
      <c r="BK103" s="12"/>
      <c r="BL103" s="12"/>
      <c r="BM103" s="12"/>
    </row>
    <row r="104" spans="1:65" ht="12.75">
      <c r="A104" s="2" t="s">
        <v>94</v>
      </c>
      <c r="B104" s="10">
        <v>35034</v>
      </c>
      <c r="C104" s="11">
        <v>11.5</v>
      </c>
      <c r="D104" s="11">
        <v>95.5</v>
      </c>
      <c r="E104" s="12">
        <v>21</v>
      </c>
      <c r="F104" s="13">
        <v>0.21914697863712507</v>
      </c>
      <c r="G104" s="14">
        <v>0.22336255786287804</v>
      </c>
      <c r="H104" s="13">
        <v>0.1476795444550034</v>
      </c>
      <c r="I104" s="14">
        <v>0.13055042237572634</v>
      </c>
      <c r="J104" s="14">
        <v>0.27165193255057074</v>
      </c>
      <c r="K104" s="12">
        <v>21</v>
      </c>
      <c r="L104" s="13">
        <v>0.2550336228740374</v>
      </c>
      <c r="M104" s="14">
        <v>0.07348320962865015</v>
      </c>
      <c r="N104" s="13">
        <v>0.24601849261172123</v>
      </c>
      <c r="O104" s="14">
        <v>0.18393603380932647</v>
      </c>
      <c r="P104" s="14">
        <v>0.3357367005779218</v>
      </c>
      <c r="Q104" s="12">
        <v>21</v>
      </c>
      <c r="R104" s="13">
        <v>0.27693811226358483</v>
      </c>
      <c r="S104" s="14">
        <v>0.18043316623399688</v>
      </c>
      <c r="T104" s="13">
        <v>0.20215124293929526</v>
      </c>
      <c r="U104" s="14">
        <v>0.16314071789936085</v>
      </c>
      <c r="V104" s="14">
        <v>0.380480797434268</v>
      </c>
      <c r="W104" s="12">
        <v>21</v>
      </c>
      <c r="X104" s="13">
        <v>0.14281220539909928</v>
      </c>
      <c r="Y104" s="14">
        <v>0.13925914919598162</v>
      </c>
      <c r="Z104" s="13">
        <v>0.12808853107232945</v>
      </c>
      <c r="AA104" s="14">
        <v>0.05482107502695648</v>
      </c>
      <c r="AB104" s="14">
        <v>0.16180994700812593</v>
      </c>
      <c r="AC104" s="12">
        <v>21</v>
      </c>
      <c r="AD104" s="13">
        <v>0.24099228016463162</v>
      </c>
      <c r="AE104" s="13">
        <f t="shared" si="2"/>
        <v>0.05897423524664954</v>
      </c>
      <c r="AF104" s="13">
        <f t="shared" si="3"/>
        <v>0.18201804491798207</v>
      </c>
      <c r="AG104" s="14">
        <v>0.1703811203018556</v>
      </c>
      <c r="AH104" s="13">
        <v>0.1681833156974851</v>
      </c>
      <c r="AI104" s="14">
        <v>0.13041686321419932</v>
      </c>
      <c r="AJ104" s="14">
        <v>0.34570437299117124</v>
      </c>
      <c r="AK104" s="12">
        <v>21</v>
      </c>
      <c r="AL104" s="13">
        <v>1.9255018010407938</v>
      </c>
      <c r="AM104" s="14">
        <v>1.3519625082715883</v>
      </c>
      <c r="AN104" s="13">
        <v>1.3641857411731706</v>
      </c>
      <c r="AO104" s="14">
        <v>1.1160329816541594</v>
      </c>
      <c r="AP104" s="14">
        <v>2.809288983039443</v>
      </c>
      <c r="AQ104" s="12">
        <v>20</v>
      </c>
      <c r="AR104" s="15">
        <v>0.0032582450412513555</v>
      </c>
      <c r="AS104" s="16">
        <v>0.0012165364923010472</v>
      </c>
      <c r="AT104" s="15">
        <v>0.003159767227091505</v>
      </c>
      <c r="AU104" s="16">
        <v>0.002380703836855089</v>
      </c>
      <c r="AV104" s="16">
        <v>0.004293479649166391</v>
      </c>
      <c r="AW104" s="12">
        <v>21</v>
      </c>
      <c r="AX104" s="17">
        <v>0.17884580099979638</v>
      </c>
      <c r="AY104" s="18">
        <v>0.49616411381209863</v>
      </c>
      <c r="AZ104" s="17">
        <v>0.09515359313075197</v>
      </c>
      <c r="BA104" s="18">
        <v>-0.21684921763023765</v>
      </c>
      <c r="BB104" s="18">
        <v>0.5994982171663643</v>
      </c>
      <c r="BC104" s="12">
        <v>21</v>
      </c>
      <c r="BD104" s="13">
        <v>0.13661554960395828</v>
      </c>
      <c r="BE104" s="14">
        <v>0.1037693106403376</v>
      </c>
      <c r="BF104" s="13">
        <v>0.09764385922139156</v>
      </c>
      <c r="BG104" s="14">
        <v>0.07075666693179057</v>
      </c>
      <c r="BH104" s="14">
        <v>0.19823515706007555</v>
      </c>
      <c r="BI104" s="12"/>
      <c r="BJ104" s="12"/>
      <c r="BK104" s="12"/>
      <c r="BL104" s="12"/>
      <c r="BM104" s="12"/>
    </row>
    <row r="105" spans="1:65" ht="12.75">
      <c r="A105" s="2" t="s">
        <v>84</v>
      </c>
      <c r="B105" s="10">
        <v>35065</v>
      </c>
      <c r="C105" s="11">
        <v>0.5</v>
      </c>
      <c r="D105" s="11">
        <v>96.5</v>
      </c>
      <c r="E105" s="2">
        <v>19</v>
      </c>
      <c r="F105" s="19">
        <v>0.29289143965931724</v>
      </c>
      <c r="G105" s="20">
        <v>0.4375934121015126</v>
      </c>
      <c r="H105" s="19">
        <v>0.18828163553380023</v>
      </c>
      <c r="I105" s="20">
        <v>0.1495153786789755</v>
      </c>
      <c r="J105" s="20">
        <v>0.2297091640009741</v>
      </c>
      <c r="K105" s="2">
        <v>19</v>
      </c>
      <c r="L105" s="19">
        <v>0.39786331841543293</v>
      </c>
      <c r="M105" s="20">
        <v>0.5643572849228167</v>
      </c>
      <c r="N105" s="19">
        <v>0.19857747300597814</v>
      </c>
      <c r="O105" s="20">
        <v>0.09751155241905314</v>
      </c>
      <c r="P105" s="20">
        <v>0.4437283019106871</v>
      </c>
      <c r="Q105" s="2">
        <v>19</v>
      </c>
      <c r="R105" s="19">
        <v>0.2957363515532498</v>
      </c>
      <c r="S105" s="20">
        <v>0.47488647989285415</v>
      </c>
      <c r="T105" s="19">
        <v>0.12963009883157325</v>
      </c>
      <c r="U105" s="20">
        <v>0.09789475866118072</v>
      </c>
      <c r="V105" s="20">
        <v>0.24696511285275646</v>
      </c>
      <c r="W105" s="2">
        <v>19</v>
      </c>
      <c r="X105" s="19">
        <v>0.16086701140181606</v>
      </c>
      <c r="Y105" s="20">
        <v>0.2645699539975039</v>
      </c>
      <c r="Z105" s="19">
        <v>0.11469109735421679</v>
      </c>
      <c r="AA105" s="20">
        <v>0.08052195322399978</v>
      </c>
      <c r="AB105" s="20">
        <v>0.13131190305550822</v>
      </c>
      <c r="AC105" s="2">
        <v>19</v>
      </c>
      <c r="AD105" s="19">
        <v>0.2552461247834126</v>
      </c>
      <c r="AE105" s="13">
        <f t="shared" si="2"/>
        <v>0.05278826662195126</v>
      </c>
      <c r="AF105" s="13">
        <f t="shared" si="3"/>
        <v>0.2024578581614613</v>
      </c>
      <c r="AG105" s="20">
        <v>0.41357610418209556</v>
      </c>
      <c r="AH105" s="19">
        <v>0.10052455463223287</v>
      </c>
      <c r="AI105" s="20">
        <v>0.08442865736203575</v>
      </c>
      <c r="AJ105" s="20">
        <v>0.21870578869484608</v>
      </c>
      <c r="AK105" s="2">
        <v>19</v>
      </c>
      <c r="AL105" s="19">
        <v>2.304305064796118</v>
      </c>
      <c r="AM105" s="20">
        <v>1.5507768479039534</v>
      </c>
      <c r="AN105" s="19">
        <v>1.721580388151367</v>
      </c>
      <c r="AO105" s="20">
        <v>1.6385916857230471</v>
      </c>
      <c r="AP105" s="20">
        <v>2.2150335239573304</v>
      </c>
      <c r="AQ105" s="2">
        <v>19</v>
      </c>
      <c r="AR105" s="21">
        <v>0.0029164788188923347</v>
      </c>
      <c r="AS105" s="22">
        <v>0.0022470672778284895</v>
      </c>
      <c r="AT105" s="21">
        <v>0.00220202500952715</v>
      </c>
      <c r="AU105" s="22">
        <v>0.0007956169520282259</v>
      </c>
      <c r="AV105" s="22">
        <v>0.0059257932157500805</v>
      </c>
      <c r="AW105" s="2">
        <v>19</v>
      </c>
      <c r="AX105" s="23">
        <v>5.013627756534379</v>
      </c>
      <c r="AY105" s="24">
        <v>13.727804908633889</v>
      </c>
      <c r="AZ105" s="23">
        <v>1.9285556521772778</v>
      </c>
      <c r="BA105" s="24">
        <v>0.2586277239936249</v>
      </c>
      <c r="BB105" s="24">
        <v>3.9283208995916223</v>
      </c>
      <c r="BC105" s="2">
        <v>19</v>
      </c>
      <c r="BD105" s="19">
        <v>0.16884527583348427</v>
      </c>
      <c r="BE105" s="20">
        <v>0.1830651387223694</v>
      </c>
      <c r="BF105" s="19">
        <v>0.10461096849661633</v>
      </c>
      <c r="BG105" s="20">
        <v>0.06753836335560816</v>
      </c>
      <c r="BH105" s="20">
        <v>0.18836106373211117</v>
      </c>
      <c r="BI105" s="12"/>
      <c r="BJ105" s="12"/>
      <c r="BK105" s="12"/>
      <c r="BL105" s="12"/>
      <c r="BM105" s="12"/>
    </row>
    <row r="106" spans="1:65" ht="12.75">
      <c r="A106" s="2" t="s">
        <v>125</v>
      </c>
      <c r="B106" s="10">
        <v>35096</v>
      </c>
      <c r="C106" s="11">
        <v>1.5</v>
      </c>
      <c r="D106" s="11">
        <v>97.5</v>
      </c>
      <c r="E106" s="2">
        <v>28</v>
      </c>
      <c r="F106" s="19">
        <v>0.43009612964885313</v>
      </c>
      <c r="G106" s="20">
        <v>0.6680861222610945</v>
      </c>
      <c r="H106" s="19">
        <v>0.18811353131965802</v>
      </c>
      <c r="I106" s="20">
        <v>0.12932212871985352</v>
      </c>
      <c r="J106" s="20">
        <v>0.7097757626285339</v>
      </c>
      <c r="K106" s="2">
        <v>28</v>
      </c>
      <c r="L106" s="19">
        <v>0.3847009151093436</v>
      </c>
      <c r="M106" s="20">
        <v>0.3669688586584662</v>
      </c>
      <c r="N106" s="19">
        <v>0.23486537521000697</v>
      </c>
      <c r="O106" s="20">
        <v>0.09751155241905314</v>
      </c>
      <c r="P106" s="20">
        <v>0.8060207390569233</v>
      </c>
      <c r="Q106" s="2">
        <v>28</v>
      </c>
      <c r="R106" s="19">
        <v>0.3700328922274543</v>
      </c>
      <c r="S106" s="20">
        <v>0.33175399419578505</v>
      </c>
      <c r="T106" s="19">
        <v>0.23818580480560023</v>
      </c>
      <c r="U106" s="20">
        <v>0.09789475866118072</v>
      </c>
      <c r="V106" s="20">
        <v>0.7251661253427427</v>
      </c>
      <c r="W106" s="2">
        <v>28</v>
      </c>
      <c r="X106" s="19">
        <v>0.24768690141139107</v>
      </c>
      <c r="Y106" s="20">
        <v>0.3362197397875112</v>
      </c>
      <c r="Z106" s="19">
        <v>0.09953685867638698</v>
      </c>
      <c r="AA106" s="20">
        <v>0.04238293342226167</v>
      </c>
      <c r="AB106" s="20">
        <v>0.49200079327998647</v>
      </c>
      <c r="AC106" s="2">
        <v>28</v>
      </c>
      <c r="AD106" s="19">
        <v>0.3076900991422071</v>
      </c>
      <c r="AE106" s="13">
        <f t="shared" si="2"/>
        <v>0.06601125205110368</v>
      </c>
      <c r="AF106" s="13">
        <f t="shared" si="3"/>
        <v>0.24167884709110338</v>
      </c>
      <c r="AG106" s="20">
        <v>0.2676995999115453</v>
      </c>
      <c r="AH106" s="19">
        <v>0.22119815574006765</v>
      </c>
      <c r="AI106" s="20">
        <v>0.0765350193583282</v>
      </c>
      <c r="AJ106" s="20">
        <v>0.5767408476552065</v>
      </c>
      <c r="AK106" s="2">
        <v>28</v>
      </c>
      <c r="AL106" s="19">
        <v>2.3111203898387567</v>
      </c>
      <c r="AM106" s="20">
        <v>1.5520914971127044</v>
      </c>
      <c r="AN106" s="19">
        <v>1.6972669410757537</v>
      </c>
      <c r="AO106" s="20">
        <v>1.3756928214234916</v>
      </c>
      <c r="AP106" s="20">
        <v>4.120448912581331</v>
      </c>
      <c r="AQ106" s="2">
        <v>28</v>
      </c>
      <c r="AR106" s="21">
        <v>0.003647030500060977</v>
      </c>
      <c r="AS106" s="22">
        <v>0.0024611714244060553</v>
      </c>
      <c r="AT106" s="21">
        <v>0.003201495164434737</v>
      </c>
      <c r="AU106" s="22">
        <v>0.0009629899792497698</v>
      </c>
      <c r="AV106" s="22">
        <v>0.005768451381648047</v>
      </c>
      <c r="AW106" s="2">
        <v>28</v>
      </c>
      <c r="AX106" s="23">
        <v>14.639640537285496</v>
      </c>
      <c r="AY106" s="24">
        <v>35.0574068898393</v>
      </c>
      <c r="AZ106" s="23">
        <v>2.214633019684451</v>
      </c>
      <c r="BA106" s="24">
        <v>0.208398369120545</v>
      </c>
      <c r="BB106" s="24">
        <v>19.08800096109337</v>
      </c>
      <c r="BC106" s="2">
        <v>28</v>
      </c>
      <c r="BD106" s="19">
        <v>0.17782330045115974</v>
      </c>
      <c r="BE106" s="20">
        <v>0.21728489418426755</v>
      </c>
      <c r="BF106" s="19">
        <v>0.11190750934969394</v>
      </c>
      <c r="BG106" s="20">
        <v>0.07114176666281379</v>
      </c>
      <c r="BH106" s="20">
        <v>0.2412028652503248</v>
      </c>
      <c r="BI106" s="12"/>
      <c r="BJ106" s="12"/>
      <c r="BK106" s="12"/>
      <c r="BL106" s="12"/>
      <c r="BM106" s="12"/>
    </row>
    <row r="107" spans="1:65" ht="12.75">
      <c r="A107" s="2" t="s">
        <v>85</v>
      </c>
      <c r="B107" s="10">
        <v>35125</v>
      </c>
      <c r="C107" s="11">
        <v>2.5</v>
      </c>
      <c r="D107" s="11">
        <v>98.5</v>
      </c>
      <c r="E107" s="2">
        <v>18</v>
      </c>
      <c r="F107" s="19">
        <v>0.39708865690749096</v>
      </c>
      <c r="G107" s="20">
        <v>0.27162608952475475</v>
      </c>
      <c r="H107" s="19">
        <v>0.2706124014101763</v>
      </c>
      <c r="I107" s="20">
        <v>0.2043451609720465</v>
      </c>
      <c r="J107" s="20">
        <v>0.8029663523963257</v>
      </c>
      <c r="K107" s="2">
        <v>18</v>
      </c>
      <c r="L107" s="19">
        <v>0.3222951957625669</v>
      </c>
      <c r="M107" s="20">
        <v>0.1559286324052359</v>
      </c>
      <c r="N107" s="19">
        <v>0.30359069803889327</v>
      </c>
      <c r="O107" s="20">
        <v>0.19088641258919817</v>
      </c>
      <c r="P107" s="20">
        <v>0.4955952896303693</v>
      </c>
      <c r="Q107" s="2">
        <v>18</v>
      </c>
      <c r="R107" s="19">
        <v>0.3197773790103042</v>
      </c>
      <c r="S107" s="20">
        <v>0.18547046794689623</v>
      </c>
      <c r="T107" s="19">
        <v>0.3268023373694968</v>
      </c>
      <c r="U107" s="20">
        <v>0.18627154054760348</v>
      </c>
      <c r="V107" s="20">
        <v>0.3748669480713899</v>
      </c>
      <c r="W107" s="2">
        <v>18</v>
      </c>
      <c r="X107" s="19">
        <v>0.20371363719694446</v>
      </c>
      <c r="Y107" s="20">
        <v>0.15373643900014067</v>
      </c>
      <c r="Z107" s="19">
        <v>0.12638176053750172</v>
      </c>
      <c r="AA107" s="20">
        <v>0.08042345061190115</v>
      </c>
      <c r="AB107" s="20">
        <v>0.45685988665747446</v>
      </c>
      <c r="AC107" s="2">
        <v>18</v>
      </c>
      <c r="AD107" s="19">
        <v>0.2685026565278333</v>
      </c>
      <c r="AE107" s="13">
        <f t="shared" si="2"/>
        <v>0.0576035186388687</v>
      </c>
      <c r="AF107" s="13">
        <f t="shared" si="3"/>
        <v>0.21089913788896458</v>
      </c>
      <c r="AG107" s="20">
        <v>0.17357096597709154</v>
      </c>
      <c r="AH107" s="19">
        <v>0.22366871907837893</v>
      </c>
      <c r="AI107" s="20">
        <v>0.15760632906264926</v>
      </c>
      <c r="AJ107" s="20">
        <v>0.34294846938837703</v>
      </c>
      <c r="AK107" s="2">
        <v>18</v>
      </c>
      <c r="AL107" s="19">
        <v>2.1675263425804645</v>
      </c>
      <c r="AM107" s="20">
        <v>0.755692058160583</v>
      </c>
      <c r="AN107" s="19">
        <v>1.936708921484421</v>
      </c>
      <c r="AO107" s="20">
        <v>1.626924139226531</v>
      </c>
      <c r="AP107" s="20">
        <v>2.481324805794908</v>
      </c>
      <c r="AQ107" s="2">
        <v>18</v>
      </c>
      <c r="AR107" s="21">
        <v>0.0031825148419264474</v>
      </c>
      <c r="AS107" s="22">
        <v>0.0012926037760996535</v>
      </c>
      <c r="AT107" s="21">
        <v>0.0031198075592481977</v>
      </c>
      <c r="AU107" s="22">
        <v>0.0021217249693563003</v>
      </c>
      <c r="AV107" s="22">
        <v>0.004011793606931897</v>
      </c>
      <c r="AW107" s="2">
        <v>18</v>
      </c>
      <c r="AX107" s="23">
        <v>5.443145470063286</v>
      </c>
      <c r="AY107" s="24">
        <v>9.10504750255686</v>
      </c>
      <c r="AZ107" s="23">
        <v>2.3350767483218284</v>
      </c>
      <c r="BA107" s="24">
        <v>0.8854920561681434</v>
      </c>
      <c r="BB107" s="24">
        <v>6.619486293930815</v>
      </c>
      <c r="BC107" s="2">
        <v>18</v>
      </c>
      <c r="BD107" s="19">
        <v>0.14502739873270146</v>
      </c>
      <c r="BE107" s="20">
        <v>0.07289993321612934</v>
      </c>
      <c r="BF107" s="19">
        <v>0.11484698316740721</v>
      </c>
      <c r="BG107" s="20">
        <v>0.09432545332802837</v>
      </c>
      <c r="BH107" s="20">
        <v>0.18909633017231517</v>
      </c>
      <c r="BI107" s="12"/>
      <c r="BJ107" s="12"/>
      <c r="BK107" s="12"/>
      <c r="BL107" s="12"/>
      <c r="BM107" s="12"/>
    </row>
    <row r="108" spans="1:65" ht="12.75">
      <c r="A108" s="2" t="s">
        <v>86</v>
      </c>
      <c r="B108" s="10">
        <v>35156</v>
      </c>
      <c r="C108" s="11">
        <v>3.5</v>
      </c>
      <c r="D108" s="11">
        <v>99.5</v>
      </c>
      <c r="E108" s="2">
        <v>27</v>
      </c>
      <c r="F108" s="19">
        <v>0.47177465099303745</v>
      </c>
      <c r="G108" s="20">
        <v>0.46803520019442996</v>
      </c>
      <c r="H108" s="19">
        <v>0.26687443066262345</v>
      </c>
      <c r="I108" s="20">
        <v>0.17291097742623332</v>
      </c>
      <c r="J108" s="20">
        <v>0.6536642842986988</v>
      </c>
      <c r="K108" s="2">
        <v>27</v>
      </c>
      <c r="L108" s="19">
        <v>0.5415100885714484</v>
      </c>
      <c r="M108" s="20">
        <v>0.3315811512014549</v>
      </c>
      <c r="N108" s="19">
        <v>0.4245124673999091</v>
      </c>
      <c r="O108" s="20">
        <v>0.2829027914571773</v>
      </c>
      <c r="P108" s="20">
        <v>0.9932690741257505</v>
      </c>
      <c r="Q108" s="2">
        <v>27</v>
      </c>
      <c r="R108" s="19">
        <v>0.6763476677530527</v>
      </c>
      <c r="S108" s="20">
        <v>0.7619249144248834</v>
      </c>
      <c r="T108" s="19">
        <v>0.41349798274219873</v>
      </c>
      <c r="U108" s="20">
        <v>0.20813068841949145</v>
      </c>
      <c r="V108" s="20">
        <v>0.9924768556077496</v>
      </c>
      <c r="W108" s="2">
        <v>27</v>
      </c>
      <c r="X108" s="19">
        <v>0.24892312256141155</v>
      </c>
      <c r="Y108" s="20">
        <v>0.36979307379555704</v>
      </c>
      <c r="Z108" s="19">
        <v>0.13618590588537305</v>
      </c>
      <c r="AA108" s="20">
        <v>0.0718552409858709</v>
      </c>
      <c r="AB108" s="20">
        <v>0.25294176778026334</v>
      </c>
      <c r="AC108" s="2">
        <v>27</v>
      </c>
      <c r="AD108" s="19">
        <v>0.6136937178043453</v>
      </c>
      <c r="AE108" s="13">
        <f t="shared" si="2"/>
        <v>0.08017795203070499</v>
      </c>
      <c r="AF108" s="13">
        <f t="shared" si="3"/>
        <v>0.5335157657736403</v>
      </c>
      <c r="AG108" s="20">
        <v>0.6762342601593804</v>
      </c>
      <c r="AH108" s="19">
        <v>0.3852283991586761</v>
      </c>
      <c r="AI108" s="20">
        <v>0.18221353484453665</v>
      </c>
      <c r="AJ108" s="20">
        <v>0.9568957729280675</v>
      </c>
      <c r="AK108" s="2">
        <v>27</v>
      </c>
      <c r="AL108" s="19">
        <v>2.3822614291546347</v>
      </c>
      <c r="AM108" s="20">
        <v>0.7328802653926768</v>
      </c>
      <c r="AN108" s="19">
        <v>2.297382996792896</v>
      </c>
      <c r="AO108" s="20">
        <v>1.7454125841631594</v>
      </c>
      <c r="AP108" s="20">
        <v>2.915315993458954</v>
      </c>
      <c r="AQ108" s="2">
        <v>26</v>
      </c>
      <c r="AR108" s="21">
        <v>0.004429721106668783</v>
      </c>
      <c r="AS108" s="22">
        <v>0.0021568728448645826</v>
      </c>
      <c r="AT108" s="21">
        <v>0.0037507564157257998</v>
      </c>
      <c r="AU108" s="22">
        <v>0.0025683923253102137</v>
      </c>
      <c r="AV108" s="22">
        <v>0.007166252168645282</v>
      </c>
      <c r="AW108" s="2">
        <v>27</v>
      </c>
      <c r="AX108" s="23">
        <v>15.470578797214458</v>
      </c>
      <c r="AY108" s="24">
        <v>30.695331710115543</v>
      </c>
      <c r="AZ108" s="23">
        <v>2.4200018071097054</v>
      </c>
      <c r="BA108" s="24">
        <v>1.3316925035456832</v>
      </c>
      <c r="BB108" s="24">
        <v>18.77772174670259</v>
      </c>
      <c r="BC108" s="2">
        <v>27</v>
      </c>
      <c r="BD108" s="19">
        <v>0.16199993043742872</v>
      </c>
      <c r="BE108" s="20">
        <v>0.09850255104352797</v>
      </c>
      <c r="BF108" s="19">
        <v>0.15112400936751322</v>
      </c>
      <c r="BG108" s="20">
        <v>0.05258490127628101</v>
      </c>
      <c r="BH108" s="20">
        <v>0.25459327831464523</v>
      </c>
      <c r="BI108" s="12"/>
      <c r="BJ108" s="12"/>
      <c r="BK108" s="12"/>
      <c r="BL108" s="12"/>
      <c r="BM108" s="12"/>
    </row>
    <row r="109" spans="1:65" ht="12.75">
      <c r="A109" s="2" t="s">
        <v>87</v>
      </c>
      <c r="B109" s="10">
        <v>35186</v>
      </c>
      <c r="C109" s="11">
        <v>4.5</v>
      </c>
      <c r="D109" s="11">
        <v>100.5</v>
      </c>
      <c r="E109" s="2">
        <v>23</v>
      </c>
      <c r="F109" s="19">
        <v>1.1767924049613792</v>
      </c>
      <c r="G109" s="20">
        <v>1.6954838995359711</v>
      </c>
      <c r="H109" s="19">
        <v>0.7036740591415003</v>
      </c>
      <c r="I109" s="20">
        <v>0.22275391509935902</v>
      </c>
      <c r="J109" s="20">
        <v>1.7801859517116183</v>
      </c>
      <c r="K109" s="2">
        <v>23</v>
      </c>
      <c r="L109" s="19">
        <v>0.8244482551240004</v>
      </c>
      <c r="M109" s="20">
        <v>0.579769646566609</v>
      </c>
      <c r="N109" s="19">
        <v>0.6699230600076901</v>
      </c>
      <c r="O109" s="20">
        <v>0.28448236372211555</v>
      </c>
      <c r="P109" s="20">
        <v>1.4573904867599008</v>
      </c>
      <c r="Q109" s="2">
        <v>23</v>
      </c>
      <c r="R109" s="19">
        <v>1.6117201562776895</v>
      </c>
      <c r="S109" s="20">
        <v>2.1032496252443655</v>
      </c>
      <c r="T109" s="19">
        <v>0.6462051871947438</v>
      </c>
      <c r="U109" s="20">
        <v>0.2941441431455557</v>
      </c>
      <c r="V109" s="20">
        <v>2.950812405205085</v>
      </c>
      <c r="W109" s="2">
        <v>23</v>
      </c>
      <c r="X109" s="19">
        <v>0.6890191113365048</v>
      </c>
      <c r="Y109" s="20">
        <v>1.0951258926641605</v>
      </c>
      <c r="Z109" s="19">
        <v>0.3460226558519369</v>
      </c>
      <c r="AA109" s="20">
        <v>0.09665668471605177</v>
      </c>
      <c r="AB109" s="20">
        <v>1.2067332395021289</v>
      </c>
      <c r="AC109" s="2">
        <v>23</v>
      </c>
      <c r="AD109" s="19">
        <v>1.4382940459542919</v>
      </c>
      <c r="AE109" s="13">
        <f t="shared" si="2"/>
        <v>0.10635661182520478</v>
      </c>
      <c r="AF109" s="13">
        <f t="shared" si="3"/>
        <v>1.331937434129087</v>
      </c>
      <c r="AG109" s="20">
        <v>1.8391931747995933</v>
      </c>
      <c r="AH109" s="19">
        <v>0.609756459858564</v>
      </c>
      <c r="AI109" s="20">
        <v>0.2627639623544653</v>
      </c>
      <c r="AJ109" s="20">
        <v>2.6372406592905837</v>
      </c>
      <c r="AK109" s="2">
        <v>23</v>
      </c>
      <c r="AL109" s="19">
        <v>2.075114609292892</v>
      </c>
      <c r="AM109" s="20">
        <v>0.5888869316192448</v>
      </c>
      <c r="AN109" s="19">
        <v>2.0064102737182132</v>
      </c>
      <c r="AO109" s="20">
        <v>1.5766902574311372</v>
      </c>
      <c r="AP109" s="20">
        <v>2.4352689077348746</v>
      </c>
      <c r="AQ109" s="2">
        <v>23</v>
      </c>
      <c r="AR109" s="21">
        <v>0.005876055901945015</v>
      </c>
      <c r="AS109" s="22">
        <v>0.003867862376866697</v>
      </c>
      <c r="AT109" s="21">
        <v>0.00488016152896149</v>
      </c>
      <c r="AU109" s="22">
        <v>0.0028064869820629917</v>
      </c>
      <c r="AV109" s="22">
        <v>0.008229963654232302</v>
      </c>
      <c r="AW109" s="2">
        <v>23</v>
      </c>
      <c r="AX109" s="23">
        <v>131.57708057882982</v>
      </c>
      <c r="AY109" s="24">
        <v>425.8890143216388</v>
      </c>
      <c r="AZ109" s="23">
        <v>6.073976000729233</v>
      </c>
      <c r="BA109" s="24">
        <v>1.942915479030751</v>
      </c>
      <c r="BB109" s="24">
        <v>109.10531954655357</v>
      </c>
      <c r="BC109" s="2">
        <v>23</v>
      </c>
      <c r="BD109" s="19">
        <v>0.32695190165908256</v>
      </c>
      <c r="BE109" s="20">
        <v>0.24171162279181724</v>
      </c>
      <c r="BF109" s="19">
        <v>0.25606062374441846</v>
      </c>
      <c r="BG109" s="20">
        <v>0.09666829920608624</v>
      </c>
      <c r="BH109" s="20">
        <v>0.6189712852881966</v>
      </c>
      <c r="BI109" s="12"/>
      <c r="BJ109" s="12"/>
      <c r="BK109" s="12"/>
      <c r="BL109" s="12"/>
      <c r="BM109" s="12"/>
    </row>
    <row r="110" spans="1:65" ht="12.75">
      <c r="A110" s="2" t="s">
        <v>88</v>
      </c>
      <c r="B110" s="10">
        <v>35217</v>
      </c>
      <c r="C110" s="11">
        <v>5.5</v>
      </c>
      <c r="D110" s="11">
        <v>101.5</v>
      </c>
      <c r="E110" s="2">
        <v>26</v>
      </c>
      <c r="F110" s="19">
        <v>0.31609260517857923</v>
      </c>
      <c r="G110" s="20">
        <v>0.2868297465537025</v>
      </c>
      <c r="H110" s="19">
        <v>0.20122427391906433</v>
      </c>
      <c r="I110" s="20">
        <v>0.15365321276784694</v>
      </c>
      <c r="J110" s="20">
        <v>0.6184901256165551</v>
      </c>
      <c r="K110" s="2">
        <v>26</v>
      </c>
      <c r="L110" s="19">
        <v>0.7005425302374768</v>
      </c>
      <c r="M110" s="20">
        <v>0.3522239485772909</v>
      </c>
      <c r="N110" s="19">
        <v>0.5973775542062727</v>
      </c>
      <c r="O110" s="20">
        <v>0.3742506395339194</v>
      </c>
      <c r="P110" s="20">
        <v>1.169806046325573</v>
      </c>
      <c r="Q110" s="2">
        <v>25</v>
      </c>
      <c r="R110" s="19">
        <v>0.6095243793187793</v>
      </c>
      <c r="S110" s="20">
        <v>0.5446492915523401</v>
      </c>
      <c r="T110" s="19">
        <v>0.35910693678695843</v>
      </c>
      <c r="U110" s="20">
        <v>0.24713399994219545</v>
      </c>
      <c r="V110" s="20">
        <v>1.082798624889422</v>
      </c>
      <c r="W110" s="2">
        <v>26</v>
      </c>
      <c r="X110" s="19">
        <v>0.17058671915481927</v>
      </c>
      <c r="Y110" s="20">
        <v>0.1973327487960206</v>
      </c>
      <c r="Z110" s="19">
        <v>0.09178792400547875</v>
      </c>
      <c r="AA110" s="20">
        <v>0.05628820617860113</v>
      </c>
      <c r="AB110" s="20">
        <v>0.32990163073247836</v>
      </c>
      <c r="AC110" s="2">
        <v>25</v>
      </c>
      <c r="AD110" s="19">
        <v>0.5654369446788667</v>
      </c>
      <c r="AE110" s="13">
        <f t="shared" si="2"/>
        <v>0.058408841176642606</v>
      </c>
      <c r="AF110" s="13">
        <f t="shared" si="3"/>
        <v>0.5070281035022242</v>
      </c>
      <c r="AG110" s="20">
        <v>0.5071165244833472</v>
      </c>
      <c r="AH110" s="19">
        <v>0.3436587377296176</v>
      </c>
      <c r="AI110" s="20">
        <v>0.22827194101305254</v>
      </c>
      <c r="AJ110" s="20">
        <v>1.0229444028842145</v>
      </c>
      <c r="AK110" s="2">
        <v>26</v>
      </c>
      <c r="AL110" s="19">
        <v>2.2742499587743</v>
      </c>
      <c r="AM110" s="20">
        <v>0.9706607218930114</v>
      </c>
      <c r="AN110" s="19">
        <v>2.1745964119047114</v>
      </c>
      <c r="AO110" s="20">
        <v>1.5972683851100884</v>
      </c>
      <c r="AP110" s="20">
        <v>2.9286130157198387</v>
      </c>
      <c r="AQ110" s="2">
        <v>26</v>
      </c>
      <c r="AR110" s="21">
        <v>0.0032270077998145085</v>
      </c>
      <c r="AS110" s="22">
        <v>0.002920081526669052</v>
      </c>
      <c r="AT110" s="21">
        <v>0.002272484250363506</v>
      </c>
      <c r="AU110" s="22">
        <v>0.0014791401351762765</v>
      </c>
      <c r="AV110" s="22">
        <v>0.004048155493035771</v>
      </c>
      <c r="AW110" s="2">
        <v>26</v>
      </c>
      <c r="AX110" s="23">
        <v>12.815881602457093</v>
      </c>
      <c r="AY110" s="24">
        <v>23.972868533902766</v>
      </c>
      <c r="AZ110" s="23">
        <v>2.6513525419075252</v>
      </c>
      <c r="BA110" s="24">
        <v>1.445534178121409</v>
      </c>
      <c r="BB110" s="24">
        <v>14.381378850505065</v>
      </c>
      <c r="BC110" s="2">
        <v>26</v>
      </c>
      <c r="BD110" s="19">
        <v>0.1787313508963003</v>
      </c>
      <c r="BE110" s="20">
        <v>0.15662903611117038</v>
      </c>
      <c r="BF110" s="19">
        <v>0.10593565515038919</v>
      </c>
      <c r="BG110" s="20">
        <v>0.07855626553190515</v>
      </c>
      <c r="BH110" s="20">
        <v>0.2796904762451489</v>
      </c>
      <c r="BI110" s="12"/>
      <c r="BJ110" s="12"/>
      <c r="BK110" s="12"/>
      <c r="BL110" s="12"/>
      <c r="BM110" s="12"/>
    </row>
    <row r="111" spans="1:65" ht="12.75">
      <c r="A111" s="2" t="s">
        <v>89</v>
      </c>
      <c r="B111" s="10">
        <v>35247</v>
      </c>
      <c r="C111" s="11">
        <v>6.5</v>
      </c>
      <c r="D111" s="11">
        <v>102.5</v>
      </c>
      <c r="E111" s="2">
        <v>27</v>
      </c>
      <c r="F111" s="19">
        <v>0.23522051391078577</v>
      </c>
      <c r="G111" s="20">
        <v>0.37293172286550735</v>
      </c>
      <c r="H111" s="19">
        <v>0.03004726264060106</v>
      </c>
      <c r="I111" s="20">
        <v>-0.017398439280540513</v>
      </c>
      <c r="J111" s="20">
        <v>0.5056246822279312</v>
      </c>
      <c r="K111" s="2">
        <v>27</v>
      </c>
      <c r="L111" s="19">
        <v>0.9083222604649814</v>
      </c>
      <c r="M111" s="20">
        <v>0.4220609143228553</v>
      </c>
      <c r="N111" s="19">
        <v>0.8727250760820583</v>
      </c>
      <c r="O111" s="20">
        <v>0.47361751042628336</v>
      </c>
      <c r="P111" s="20">
        <v>1.3883477886224276</v>
      </c>
      <c r="Q111" s="2">
        <v>27</v>
      </c>
      <c r="R111" s="19">
        <v>0.9162653981995068</v>
      </c>
      <c r="S111" s="20">
        <v>0.9354959966061112</v>
      </c>
      <c r="T111" s="19">
        <v>0.35306666606802556</v>
      </c>
      <c r="U111" s="20">
        <v>0.2584930699159778</v>
      </c>
      <c r="V111" s="20">
        <v>1.7859486101969384</v>
      </c>
      <c r="W111" s="2">
        <v>27</v>
      </c>
      <c r="X111" s="19">
        <v>0.1819023406836793</v>
      </c>
      <c r="Y111" s="20">
        <v>0.22086120256353392</v>
      </c>
      <c r="Z111" s="19">
        <v>0.06674697830566236</v>
      </c>
      <c r="AA111" s="20">
        <v>0.01824549401547799</v>
      </c>
      <c r="AB111" s="20">
        <v>0.3812920070505843</v>
      </c>
      <c r="AC111" s="2">
        <v>27</v>
      </c>
      <c r="AD111" s="19">
        <v>0.8704805790494247</v>
      </c>
      <c r="AE111" s="13">
        <f t="shared" si="2"/>
        <v>0.06318285235456214</v>
      </c>
      <c r="AF111" s="13">
        <f t="shared" si="3"/>
        <v>0.8072977266948625</v>
      </c>
      <c r="AG111" s="20">
        <v>0.882466638369594</v>
      </c>
      <c r="AH111" s="19">
        <v>0.3486928531165544</v>
      </c>
      <c r="AI111" s="20">
        <v>0.2540097193648564</v>
      </c>
      <c r="AJ111" s="20">
        <v>1.6963978014861942</v>
      </c>
      <c r="AK111" s="2">
        <v>27</v>
      </c>
      <c r="AL111" s="19">
        <v>0.263910205957067</v>
      </c>
      <c r="AM111" s="20">
        <v>1.7831606129205517</v>
      </c>
      <c r="AN111" s="19">
        <v>0.783738854714015</v>
      </c>
      <c r="AO111" s="20">
        <v>-0.6048451356395895</v>
      </c>
      <c r="AP111" s="20">
        <v>1.4814712714749885</v>
      </c>
      <c r="AQ111" s="2">
        <v>25</v>
      </c>
      <c r="AR111" s="21">
        <v>0.0034907653234564715</v>
      </c>
      <c r="AS111" s="22">
        <v>0.001433065730091851</v>
      </c>
      <c r="AT111" s="21">
        <v>0.002950366185902508</v>
      </c>
      <c r="AU111" s="22">
        <v>0.002242790598040852</v>
      </c>
      <c r="AV111" s="22">
        <v>0.005068619417687144</v>
      </c>
      <c r="AW111" s="2">
        <v>27</v>
      </c>
      <c r="AX111" s="23">
        <v>49.52499914385352</v>
      </c>
      <c r="AY111" s="24">
        <v>69.23027780734604</v>
      </c>
      <c r="AZ111" s="23">
        <v>16.018742804830147</v>
      </c>
      <c r="BA111" s="24">
        <v>0.5761942570138806</v>
      </c>
      <c r="BB111" s="24">
        <v>116.77781946822448</v>
      </c>
      <c r="BC111" s="2">
        <v>27</v>
      </c>
      <c r="BD111" s="19">
        <v>0.20153796882906813</v>
      </c>
      <c r="BE111" s="20">
        <v>0.2235646503062961</v>
      </c>
      <c r="BF111" s="19">
        <v>0.11002246275382972</v>
      </c>
      <c r="BG111" s="20">
        <v>0.028862401408629945</v>
      </c>
      <c r="BH111" s="20">
        <v>0.3996164110625908</v>
      </c>
      <c r="BI111" s="12"/>
      <c r="BJ111" s="12"/>
      <c r="BK111" s="12"/>
      <c r="BL111" s="12"/>
      <c r="BM111" s="12"/>
    </row>
    <row r="112" spans="1:65" ht="12.75">
      <c r="A112" s="2" t="s">
        <v>90</v>
      </c>
      <c r="B112" s="10">
        <v>35278</v>
      </c>
      <c r="C112" s="11">
        <v>7.5</v>
      </c>
      <c r="D112" s="11">
        <v>103.5</v>
      </c>
      <c r="E112" s="2">
        <v>31</v>
      </c>
      <c r="F112" s="19">
        <v>0.20613153987521332</v>
      </c>
      <c r="G112" s="20">
        <v>0.2931362354910172</v>
      </c>
      <c r="H112" s="19">
        <v>0.09305737241703808</v>
      </c>
      <c r="I112" s="20">
        <v>0.012160211949801828</v>
      </c>
      <c r="J112" s="20">
        <v>0.4787439956253312</v>
      </c>
      <c r="K112" s="2">
        <v>31</v>
      </c>
      <c r="L112" s="19">
        <v>0.8137642613205118</v>
      </c>
      <c r="M112" s="20">
        <v>0.3972920331161056</v>
      </c>
      <c r="N112" s="19">
        <v>0.7259502618842274</v>
      </c>
      <c r="O112" s="20">
        <v>0.43122123568285553</v>
      </c>
      <c r="P112" s="20">
        <v>1.318114597030187</v>
      </c>
      <c r="Q112" s="2">
        <v>31</v>
      </c>
      <c r="R112" s="19">
        <v>0.6890904986603914</v>
      </c>
      <c r="S112" s="20">
        <v>0.7460695257510004</v>
      </c>
      <c r="T112" s="19">
        <v>0.3555339689236144</v>
      </c>
      <c r="U112" s="20">
        <v>0.14998209074202337</v>
      </c>
      <c r="V112" s="20">
        <v>1.270668620595424</v>
      </c>
      <c r="W112" s="2">
        <v>31</v>
      </c>
      <c r="X112" s="19">
        <v>0.14390501174188838</v>
      </c>
      <c r="Y112" s="20">
        <v>0.1833727774480228</v>
      </c>
      <c r="Z112" s="19">
        <v>0.09268614387734146</v>
      </c>
      <c r="AA112" s="20">
        <v>0.007010768699165557</v>
      </c>
      <c r="AB112" s="20">
        <v>0.33441800846843733</v>
      </c>
      <c r="AC112" s="2">
        <v>31</v>
      </c>
      <c r="AD112" s="19">
        <v>0.652869607204958</v>
      </c>
      <c r="AE112" s="13"/>
      <c r="AF112" s="13"/>
      <c r="AG112" s="20">
        <v>0.7088850452097799</v>
      </c>
      <c r="AH112" s="19">
        <v>0.3448865434696889</v>
      </c>
      <c r="AI112" s="20">
        <v>0.13485801243734769</v>
      </c>
      <c r="AJ112" s="20">
        <v>1.1735998012142126</v>
      </c>
      <c r="AK112" s="2">
        <v>31</v>
      </c>
      <c r="AL112" s="19">
        <v>0.9794704065867441</v>
      </c>
      <c r="AM112" s="20">
        <v>4.545828580243558</v>
      </c>
      <c r="AN112" s="19">
        <v>1.2267039047731787</v>
      </c>
      <c r="AO112" s="20">
        <v>0.10540527536306185</v>
      </c>
      <c r="AP112" s="20">
        <v>1.8520398270836076</v>
      </c>
      <c r="AQ112" s="2">
        <v>0</v>
      </c>
      <c r="AR112" s="21"/>
      <c r="AS112" s="22"/>
      <c r="AT112" s="21"/>
      <c r="AU112" s="22"/>
      <c r="AV112" s="22"/>
      <c r="AW112" s="2">
        <v>31</v>
      </c>
      <c r="AX112" s="23">
        <v>30.544399510938515</v>
      </c>
      <c r="AY112" s="24">
        <v>43.328603893252875</v>
      </c>
      <c r="AZ112" s="23">
        <v>7.840301563277022</v>
      </c>
      <c r="BA112" s="24">
        <v>0.7040368033894504</v>
      </c>
      <c r="BB112" s="24">
        <v>55.15580284895856</v>
      </c>
      <c r="BC112" s="2">
        <v>31</v>
      </c>
      <c r="BD112" s="19">
        <v>0.17210677507656794</v>
      </c>
      <c r="BE112" s="20">
        <v>0.16318712439284858</v>
      </c>
      <c r="BF112" s="19">
        <v>0.11700618734791456</v>
      </c>
      <c r="BG112" s="20">
        <v>0.04012002944856217</v>
      </c>
      <c r="BH112" s="20">
        <v>0.33090962377364924</v>
      </c>
      <c r="BI112" s="12"/>
      <c r="BJ112" s="12"/>
      <c r="BK112" s="12"/>
      <c r="BL112" s="12"/>
      <c r="BM112" s="12"/>
    </row>
    <row r="113" spans="1:65" ht="12.75">
      <c r="A113" s="2" t="s">
        <v>91</v>
      </c>
      <c r="B113" s="10">
        <v>35309</v>
      </c>
      <c r="C113" s="11">
        <v>8.5</v>
      </c>
      <c r="D113" s="11">
        <v>104.5</v>
      </c>
      <c r="E113" s="2">
        <v>28</v>
      </c>
      <c r="F113" s="19">
        <v>0.2880132649455301</v>
      </c>
      <c r="G113" s="20">
        <v>0.3747515290432854</v>
      </c>
      <c r="H113" s="19">
        <v>0.18553393326148343</v>
      </c>
      <c r="I113" s="20">
        <v>0.0256557708610495</v>
      </c>
      <c r="J113" s="20">
        <v>0.6270070887025261</v>
      </c>
      <c r="K113" s="2">
        <v>28</v>
      </c>
      <c r="L113" s="19">
        <v>0.7405636026181605</v>
      </c>
      <c r="M113" s="20">
        <v>0.37694674616516094</v>
      </c>
      <c r="N113" s="19">
        <v>0.6847246511266213</v>
      </c>
      <c r="O113" s="20">
        <v>0.3563772479279015</v>
      </c>
      <c r="P113" s="20">
        <v>1.173989661765066</v>
      </c>
      <c r="Q113" s="2">
        <v>28</v>
      </c>
      <c r="R113" s="19">
        <v>0.532448214314024</v>
      </c>
      <c r="S113" s="20">
        <v>0.46052705249306075</v>
      </c>
      <c r="T113" s="19">
        <v>0.31727498733311577</v>
      </c>
      <c r="U113" s="20">
        <v>0.1612714729864252</v>
      </c>
      <c r="V113" s="20">
        <v>0.9585155520800969</v>
      </c>
      <c r="W113" s="2">
        <v>28</v>
      </c>
      <c r="X113" s="19">
        <v>0.19490682167439752</v>
      </c>
      <c r="Y113" s="20">
        <v>0.27226632967678577</v>
      </c>
      <c r="Z113" s="19">
        <v>0.07906817242102174</v>
      </c>
      <c r="AA113" s="20">
        <v>0.03531425858062216</v>
      </c>
      <c r="AB113" s="20">
        <v>0.335160082468266</v>
      </c>
      <c r="AC113" s="2">
        <v>28</v>
      </c>
      <c r="AD113" s="19">
        <v>0.48339016729857803</v>
      </c>
      <c r="AE113" s="13"/>
      <c r="AF113" s="13"/>
      <c r="AG113" s="20">
        <v>0.4179133510260365</v>
      </c>
      <c r="AH113" s="19">
        <v>0.29085697374660885</v>
      </c>
      <c r="AI113" s="20">
        <v>0.14891150298102976</v>
      </c>
      <c r="AJ113" s="20">
        <v>0.8583404997911928</v>
      </c>
      <c r="AK113" s="2">
        <v>28</v>
      </c>
      <c r="AL113" s="19">
        <v>1.1240949691738111</v>
      </c>
      <c r="AM113" s="20">
        <v>3.9499706696823877</v>
      </c>
      <c r="AN113" s="19">
        <v>1.2517630189719249</v>
      </c>
      <c r="AO113" s="20">
        <v>0.3857677034742888</v>
      </c>
      <c r="AP113" s="20">
        <v>2.6062905251866577</v>
      </c>
      <c r="AQ113" s="2">
        <v>0</v>
      </c>
      <c r="AR113" s="21"/>
      <c r="AS113" s="22"/>
      <c r="AT113" s="21"/>
      <c r="AU113" s="22"/>
      <c r="AV113" s="22"/>
      <c r="AW113" s="2">
        <v>28</v>
      </c>
      <c r="AX113" s="23">
        <v>14.808580263718289</v>
      </c>
      <c r="AY113" s="24">
        <v>19.612473279717452</v>
      </c>
      <c r="AZ113" s="23">
        <v>3.2829338996276953</v>
      </c>
      <c r="BA113" s="24">
        <v>0.7044840591834882</v>
      </c>
      <c r="BB113" s="24">
        <v>36.5053455760729</v>
      </c>
      <c r="BC113" s="2">
        <v>28</v>
      </c>
      <c r="BD113" s="19">
        <v>0.15639576033914024</v>
      </c>
      <c r="BE113" s="20">
        <v>0.12101277375331762</v>
      </c>
      <c r="BF113" s="19">
        <v>0.16490083103137337</v>
      </c>
      <c r="BG113" s="20">
        <v>0.039432544305823485</v>
      </c>
      <c r="BH113" s="20">
        <v>0.2648736158388693</v>
      </c>
      <c r="BI113" s="12"/>
      <c r="BJ113" s="12"/>
      <c r="BK113" s="12"/>
      <c r="BL113" s="12"/>
      <c r="BM113" s="12"/>
    </row>
    <row r="114" spans="1:65" ht="12.75">
      <c r="A114" s="2" t="s">
        <v>92</v>
      </c>
      <c r="B114" s="10">
        <v>35339</v>
      </c>
      <c r="C114" s="11">
        <v>9.5</v>
      </c>
      <c r="D114" s="11">
        <v>105.5</v>
      </c>
      <c r="E114" s="2">
        <v>31</v>
      </c>
      <c r="F114" s="19">
        <v>0.5872290846598273</v>
      </c>
      <c r="G114" s="20">
        <v>0.570083697983915</v>
      </c>
      <c r="H114" s="19">
        <v>0.47986769898458975</v>
      </c>
      <c r="I114" s="20">
        <v>0.07994330949023554</v>
      </c>
      <c r="J114" s="20">
        <v>0.9953592246589623</v>
      </c>
      <c r="K114" s="2">
        <v>31</v>
      </c>
      <c r="L114" s="19">
        <v>0.7474708337323162</v>
      </c>
      <c r="M114" s="20">
        <v>0.37732517725066567</v>
      </c>
      <c r="N114" s="19">
        <v>0.7118671502236947</v>
      </c>
      <c r="O114" s="20">
        <v>0.35696655487325474</v>
      </c>
      <c r="P114" s="20">
        <v>1.0850282544032965</v>
      </c>
      <c r="Q114" s="2">
        <v>31</v>
      </c>
      <c r="R114" s="19">
        <v>1.0903868937630128</v>
      </c>
      <c r="S114" s="20">
        <v>1.1231949294691994</v>
      </c>
      <c r="T114" s="19">
        <v>0.8069257635541467</v>
      </c>
      <c r="U114" s="20">
        <v>0.1669509984138824</v>
      </c>
      <c r="V114" s="20">
        <v>1.9592005724070454</v>
      </c>
      <c r="W114" s="2">
        <v>31</v>
      </c>
      <c r="X114" s="19">
        <v>0.3360601100315341</v>
      </c>
      <c r="Y114" s="20">
        <v>0.36695172929321096</v>
      </c>
      <c r="Z114" s="19">
        <v>0.23754568153389705</v>
      </c>
      <c r="AA114" s="20">
        <v>0.024787937577809623</v>
      </c>
      <c r="AB114" s="20">
        <v>0.5869457202731132</v>
      </c>
      <c r="AC114" s="2">
        <v>31</v>
      </c>
      <c r="AD114" s="19">
        <v>1.0058005640680756</v>
      </c>
      <c r="AE114" s="13"/>
      <c r="AF114" s="13"/>
      <c r="AG114" s="20">
        <v>1.0327182683035276</v>
      </c>
      <c r="AH114" s="19">
        <v>0.7526042179601744</v>
      </c>
      <c r="AI114" s="20">
        <v>0.1493283572832678</v>
      </c>
      <c r="AJ114" s="20">
        <v>1.8099651577115017</v>
      </c>
      <c r="AK114" s="2">
        <v>31</v>
      </c>
      <c r="AL114" s="19">
        <v>4.394666616016699</v>
      </c>
      <c r="AM114" s="20">
        <v>10.408709822786014</v>
      </c>
      <c r="AN114" s="19">
        <v>1.9393082389538607</v>
      </c>
      <c r="AO114" s="20">
        <v>1.5607035873984625</v>
      </c>
      <c r="AP114" s="20">
        <v>3.165281205929211</v>
      </c>
      <c r="AQ114" s="2">
        <v>0</v>
      </c>
      <c r="AR114" s="21"/>
      <c r="AS114" s="22"/>
      <c r="AT114" s="21"/>
      <c r="AU114" s="22"/>
      <c r="AV114" s="22"/>
      <c r="AW114" s="2">
        <v>31</v>
      </c>
      <c r="AX114" s="23">
        <v>27.45399752373054</v>
      </c>
      <c r="AY114" s="24">
        <v>31.247330992125896</v>
      </c>
      <c r="AZ114" s="23">
        <v>13.50924373393249</v>
      </c>
      <c r="BA114" s="24">
        <v>0.7029631063581152</v>
      </c>
      <c r="BB114" s="24">
        <v>51.99136004423449</v>
      </c>
      <c r="BC114" s="2">
        <v>31</v>
      </c>
      <c r="BD114" s="19">
        <v>0.20281212912326452</v>
      </c>
      <c r="BE114" s="20">
        <v>0.13676953591728425</v>
      </c>
      <c r="BF114" s="19">
        <v>0.20323667551601834</v>
      </c>
      <c r="BG114" s="20">
        <v>0.04681823142477303</v>
      </c>
      <c r="BH114" s="20">
        <v>0.340035371022279</v>
      </c>
      <c r="BI114" s="12"/>
      <c r="BJ114" s="12"/>
      <c r="BK114" s="12"/>
      <c r="BL114" s="12"/>
      <c r="BM114" s="12"/>
    </row>
    <row r="115" spans="1:65" ht="12.75">
      <c r="A115" s="2" t="s">
        <v>93</v>
      </c>
      <c r="B115" s="10">
        <v>35370</v>
      </c>
      <c r="C115" s="11">
        <v>10.5</v>
      </c>
      <c r="D115" s="11">
        <v>106.5</v>
      </c>
      <c r="E115" s="2">
        <v>23</v>
      </c>
      <c r="F115" s="19">
        <v>0.6453639921591773</v>
      </c>
      <c r="G115" s="20">
        <v>0.5696644650955438</v>
      </c>
      <c r="H115" s="19">
        <v>0.4128747127447769</v>
      </c>
      <c r="I115" s="20">
        <v>0.16187850645686777</v>
      </c>
      <c r="J115" s="20">
        <v>1.113530697971865</v>
      </c>
      <c r="K115" s="2">
        <v>23</v>
      </c>
      <c r="L115" s="19">
        <v>0.9213992002295679</v>
      </c>
      <c r="M115" s="20">
        <v>0.5802130058954956</v>
      </c>
      <c r="N115" s="19">
        <v>0.747511941314637</v>
      </c>
      <c r="O115" s="20">
        <v>0.3455156350493346</v>
      </c>
      <c r="P115" s="20">
        <v>1.3866250552405648</v>
      </c>
      <c r="Q115" s="2">
        <v>23</v>
      </c>
      <c r="R115" s="19">
        <v>1.068070728628888</v>
      </c>
      <c r="S115" s="20">
        <v>0.9359976592340523</v>
      </c>
      <c r="T115" s="19">
        <v>0.9528969422261699</v>
      </c>
      <c r="U115" s="20">
        <v>0.19124611927069457</v>
      </c>
      <c r="V115" s="20">
        <v>1.82623363109631</v>
      </c>
      <c r="W115" s="2">
        <v>23</v>
      </c>
      <c r="X115" s="19">
        <v>0.33122783597045274</v>
      </c>
      <c r="Y115" s="20">
        <v>0.3238359598424045</v>
      </c>
      <c r="Z115" s="19">
        <v>0.2137455905704176</v>
      </c>
      <c r="AA115" s="20">
        <v>0.06939940762043777</v>
      </c>
      <c r="AB115" s="20">
        <v>0.6126720415226379</v>
      </c>
      <c r="AC115" s="2">
        <v>23</v>
      </c>
      <c r="AD115" s="19">
        <v>0.9847006823151246</v>
      </c>
      <c r="AE115" s="13"/>
      <c r="AF115" s="13"/>
      <c r="AG115" s="20">
        <v>0.8675848364383536</v>
      </c>
      <c r="AH115" s="19">
        <v>0.7627764441677323</v>
      </c>
      <c r="AI115" s="20">
        <v>0.17500349467583173</v>
      </c>
      <c r="AJ115" s="20">
        <v>1.7222094732262196</v>
      </c>
      <c r="AK115" s="2">
        <v>23</v>
      </c>
      <c r="AL115" s="19">
        <v>1.609783237982689</v>
      </c>
      <c r="AM115" s="20">
        <v>2.9595326109668</v>
      </c>
      <c r="AN115" s="19">
        <v>2.055412677044686</v>
      </c>
      <c r="AO115" s="20">
        <v>1.5602456359845134</v>
      </c>
      <c r="AP115" s="20">
        <v>2.686602008689134</v>
      </c>
      <c r="AQ115" s="2">
        <v>0</v>
      </c>
      <c r="AR115" s="21"/>
      <c r="AS115" s="22"/>
      <c r="AT115" s="21"/>
      <c r="AU115" s="22"/>
      <c r="AV115" s="22"/>
      <c r="AW115" s="2">
        <v>23</v>
      </c>
      <c r="AX115" s="23">
        <v>35.09735383103817</v>
      </c>
      <c r="AY115" s="24">
        <v>47.74826906665694</v>
      </c>
      <c r="AZ115" s="23">
        <v>13.906868047828885</v>
      </c>
      <c r="BA115" s="24">
        <v>1.8700274399441081</v>
      </c>
      <c r="BB115" s="24">
        <v>63.618723754829965</v>
      </c>
      <c r="BC115" s="2">
        <v>23</v>
      </c>
      <c r="BD115" s="19">
        <v>0.2841622296672769</v>
      </c>
      <c r="BE115" s="20">
        <v>0.2004529965049431</v>
      </c>
      <c r="BF115" s="19">
        <v>0.2570642477091557</v>
      </c>
      <c r="BG115" s="20">
        <v>0.06409369157308227</v>
      </c>
      <c r="BH115" s="20">
        <v>0.5227909694154325</v>
      </c>
      <c r="BI115" s="12"/>
      <c r="BJ115" s="12"/>
      <c r="BK115" s="12"/>
      <c r="BL115" s="12"/>
      <c r="BM115" s="12"/>
    </row>
    <row r="116" spans="1:65" ht="12.75">
      <c r="A116" s="2" t="s">
        <v>94</v>
      </c>
      <c r="B116" s="10">
        <v>35400</v>
      </c>
      <c r="C116" s="11">
        <v>11.5</v>
      </c>
      <c r="D116" s="11">
        <v>107.5</v>
      </c>
      <c r="E116" s="2">
        <v>15</v>
      </c>
      <c r="F116" s="19">
        <v>0.2601271588966919</v>
      </c>
      <c r="G116" s="20">
        <v>0.3680918053011088</v>
      </c>
      <c r="H116" s="19">
        <v>0.1468740925006224</v>
      </c>
      <c r="I116" s="20">
        <v>0.04743928677913573</v>
      </c>
      <c r="J116" s="20">
        <v>0.22995155626785824</v>
      </c>
      <c r="K116" s="2">
        <v>15</v>
      </c>
      <c r="L116" s="19">
        <v>0.18847286931886423</v>
      </c>
      <c r="M116" s="20">
        <v>0.1190352443802093</v>
      </c>
      <c r="N116" s="19">
        <v>0.1518519159207778</v>
      </c>
      <c r="O116" s="20">
        <v>0.10299499773366064</v>
      </c>
      <c r="P116" s="20">
        <v>0.2268466715597025</v>
      </c>
      <c r="Q116" s="2">
        <v>15</v>
      </c>
      <c r="R116" s="19">
        <v>0.15842349243236484</v>
      </c>
      <c r="S116" s="20">
        <v>0.17611675469438523</v>
      </c>
      <c r="T116" s="19">
        <v>0.09045513478202877</v>
      </c>
      <c r="U116" s="20">
        <v>0.05000517494883892</v>
      </c>
      <c r="V116" s="20">
        <v>0.22824290058867897</v>
      </c>
      <c r="W116" s="2">
        <v>15</v>
      </c>
      <c r="X116" s="19">
        <v>0.1375100396751341</v>
      </c>
      <c r="Y116" s="20">
        <v>0.18636705886990296</v>
      </c>
      <c r="Z116" s="19">
        <v>0.09143698074586713</v>
      </c>
      <c r="AA116" s="20">
        <v>0.03308085618910712</v>
      </c>
      <c r="AB116" s="20">
        <v>0.13091980673966824</v>
      </c>
      <c r="AC116" s="2">
        <v>15</v>
      </c>
      <c r="AD116" s="19">
        <v>0.12381221544613363</v>
      </c>
      <c r="AE116" s="13"/>
      <c r="AF116" s="13"/>
      <c r="AG116" s="20">
        <v>0.13755980992901232</v>
      </c>
      <c r="AH116" s="19">
        <v>0.0583575932695757</v>
      </c>
      <c r="AI116" s="20">
        <v>0.033581491207801926</v>
      </c>
      <c r="AJ116" s="20">
        <v>0.20079448444757514</v>
      </c>
      <c r="AK116" s="2">
        <v>15</v>
      </c>
      <c r="AL116" s="19">
        <v>0.8355679564270725</v>
      </c>
      <c r="AM116" s="20">
        <v>3.6318144854175047</v>
      </c>
      <c r="AN116" s="19">
        <v>1.7253757112995338</v>
      </c>
      <c r="AO116" s="20">
        <v>1.0530932308915597</v>
      </c>
      <c r="AP116" s="20">
        <v>2.236323491003544</v>
      </c>
      <c r="AQ116" s="2">
        <v>0</v>
      </c>
      <c r="AR116" s="21"/>
      <c r="AS116" s="22"/>
      <c r="AT116" s="21"/>
      <c r="AU116" s="22"/>
      <c r="AV116" s="22"/>
      <c r="AW116" s="2">
        <v>15</v>
      </c>
      <c r="AX116" s="23">
        <v>4.712580937213531</v>
      </c>
      <c r="AY116" s="24">
        <v>5.762206975082911</v>
      </c>
      <c r="AZ116" s="23">
        <v>2.494489395716249</v>
      </c>
      <c r="BA116" s="24">
        <v>1.0902657443057422</v>
      </c>
      <c r="BB116" s="24">
        <v>7.1576197984182475</v>
      </c>
      <c r="BC116" s="2">
        <v>15</v>
      </c>
      <c r="BD116" s="19">
        <v>0.04200530208060765</v>
      </c>
      <c r="BE116" s="20">
        <v>0.09551244364555248</v>
      </c>
      <c r="BF116" s="19">
        <v>0.007527796233008833</v>
      </c>
      <c r="BG116" s="20">
        <v>-0.020090753448941918</v>
      </c>
      <c r="BH116" s="20">
        <v>0.07495357482666518</v>
      </c>
      <c r="BI116" s="12"/>
      <c r="BJ116" s="12"/>
      <c r="BK116" s="12"/>
      <c r="BL116" s="12"/>
      <c r="BM116" s="12"/>
    </row>
    <row r="117" spans="1:65" ht="12.75">
      <c r="A117" s="2" t="s">
        <v>84</v>
      </c>
      <c r="B117" s="10">
        <v>35431</v>
      </c>
      <c r="C117" s="11">
        <v>0.5</v>
      </c>
      <c r="D117" s="11">
        <v>108.5</v>
      </c>
      <c r="E117" s="2">
        <v>12</v>
      </c>
      <c r="F117" s="19">
        <v>0.04345181625880731</v>
      </c>
      <c r="G117" s="20">
        <v>0.2163997963943291</v>
      </c>
      <c r="H117" s="19">
        <v>0.02119098070592245</v>
      </c>
      <c r="I117" s="20">
        <v>-0.07075554565787903</v>
      </c>
      <c r="J117" s="20">
        <v>0.04698260289862183</v>
      </c>
      <c r="K117" s="2">
        <v>12</v>
      </c>
      <c r="L117" s="19">
        <v>0.17762369085833232</v>
      </c>
      <c r="M117" s="20">
        <v>0.12291873963007517</v>
      </c>
      <c r="N117" s="19">
        <v>0.15737871775785028</v>
      </c>
      <c r="O117" s="20">
        <v>0.08725058479999881</v>
      </c>
      <c r="P117" s="20">
        <v>0.22512004092954113</v>
      </c>
      <c r="Q117" s="2">
        <v>12</v>
      </c>
      <c r="R117" s="19">
        <v>0.17718234765362137</v>
      </c>
      <c r="S117" s="20">
        <v>0.17931772840667107</v>
      </c>
      <c r="T117" s="19">
        <v>0.13012260974514764</v>
      </c>
      <c r="U117" s="20">
        <v>0.06836976995585257</v>
      </c>
      <c r="V117" s="20">
        <v>0.19978593156167854</v>
      </c>
      <c r="W117" s="2">
        <v>12</v>
      </c>
      <c r="X117" s="19">
        <v>-0.013820994564495639</v>
      </c>
      <c r="Y117" s="20">
        <v>0.0878331680156679</v>
      </c>
      <c r="Z117" s="19">
        <v>-0.04095982929290444</v>
      </c>
      <c r="AA117" s="20">
        <v>-0.047636136814534734</v>
      </c>
      <c r="AB117" s="20">
        <v>-0.012659991198961334</v>
      </c>
      <c r="AC117" s="2">
        <v>12</v>
      </c>
      <c r="AD117" s="19">
        <v>0.18066109198550492</v>
      </c>
      <c r="AE117" s="13"/>
      <c r="AF117" s="13"/>
      <c r="AG117" s="20">
        <v>0.18198901680713503</v>
      </c>
      <c r="AH117" s="19">
        <v>0.14208608055524702</v>
      </c>
      <c r="AI117" s="20">
        <v>0.07455100673886297</v>
      </c>
      <c r="AJ117" s="20">
        <v>0.2071079260704934</v>
      </c>
      <c r="AK117" s="2">
        <v>12</v>
      </c>
      <c r="AL117" s="19">
        <v>-0.25628345654924334</v>
      </c>
      <c r="AM117" s="20">
        <v>3.0973178376919623</v>
      </c>
      <c r="AN117" s="19">
        <v>-0.27742480246441964</v>
      </c>
      <c r="AO117" s="20">
        <v>-1.4070708545079467</v>
      </c>
      <c r="AP117" s="20">
        <v>1.9842612596915796</v>
      </c>
      <c r="AQ117" s="2">
        <v>0</v>
      </c>
      <c r="AR117" s="21"/>
      <c r="AS117" s="22"/>
      <c r="AT117" s="21"/>
      <c r="AU117" s="22"/>
      <c r="AV117" s="22"/>
      <c r="AW117" s="2">
        <v>12</v>
      </c>
      <c r="AX117" s="23">
        <v>4.02721150891183</v>
      </c>
      <c r="AY117" s="24">
        <v>10.488423598887215</v>
      </c>
      <c r="AZ117" s="23">
        <v>0.9374672138337174</v>
      </c>
      <c r="BA117" s="24">
        <v>0.4699410823060486</v>
      </c>
      <c r="BB117" s="24">
        <v>2.2635736363945265</v>
      </c>
      <c r="BC117" s="2">
        <v>12</v>
      </c>
      <c r="BD117" s="19">
        <v>0.06628786254120989</v>
      </c>
      <c r="BE117" s="20">
        <v>0.08255934755678074</v>
      </c>
      <c r="BF117" s="19">
        <v>0.05049262156375099</v>
      </c>
      <c r="BG117" s="20">
        <v>0.023036889876719136</v>
      </c>
      <c r="BH117" s="20">
        <v>0.06102824109234604</v>
      </c>
      <c r="BI117" s="12"/>
      <c r="BJ117" s="12"/>
      <c r="BK117" s="12"/>
      <c r="BL117" s="12"/>
      <c r="BM117" s="12"/>
    </row>
    <row r="118" spans="1:65" ht="12.75">
      <c r="A118" s="2" t="s">
        <v>125</v>
      </c>
      <c r="B118" s="10">
        <v>35462</v>
      </c>
      <c r="C118" s="11">
        <v>1.5</v>
      </c>
      <c r="D118" s="11">
        <v>109.5</v>
      </c>
      <c r="E118" s="2">
        <v>20</v>
      </c>
      <c r="F118" s="19">
        <v>0.5181431286378646</v>
      </c>
      <c r="G118" s="20">
        <v>0.5029938285871756</v>
      </c>
      <c r="H118" s="19">
        <v>0.33479722104698306</v>
      </c>
      <c r="I118" s="20">
        <v>0.0823237869547976</v>
      </c>
      <c r="J118" s="20">
        <v>0.9178098803558639</v>
      </c>
      <c r="K118" s="2">
        <v>20</v>
      </c>
      <c r="L118" s="19">
        <v>0.8156853248488671</v>
      </c>
      <c r="M118" s="20">
        <v>0.4290772575890159</v>
      </c>
      <c r="N118" s="19">
        <v>0.93177387151775</v>
      </c>
      <c r="O118" s="20">
        <v>0.2663823085577165</v>
      </c>
      <c r="P118" s="20">
        <v>1.1992804301549997</v>
      </c>
      <c r="Q118" s="2">
        <v>20</v>
      </c>
      <c r="R118" s="19">
        <v>1.078491551519307</v>
      </c>
      <c r="S118" s="20">
        <v>1.0275709460006304</v>
      </c>
      <c r="T118" s="19">
        <v>0.7445940154019572</v>
      </c>
      <c r="U118" s="20">
        <v>0.18669067458194638</v>
      </c>
      <c r="V118" s="20">
        <v>1.8575765478251507</v>
      </c>
      <c r="W118" s="2">
        <v>20</v>
      </c>
      <c r="X118" s="19">
        <v>0.23215374360497573</v>
      </c>
      <c r="Y118" s="20">
        <v>0.3623389745391416</v>
      </c>
      <c r="Z118" s="19">
        <v>0.11598148105892131</v>
      </c>
      <c r="AA118" s="20">
        <v>-0.04362908379694261</v>
      </c>
      <c r="AB118" s="20">
        <v>0.46210593695961694</v>
      </c>
      <c r="AC118" s="2">
        <v>20</v>
      </c>
      <c r="AD118" s="19">
        <v>1.0200584542539346</v>
      </c>
      <c r="AE118" s="13"/>
      <c r="AF118" s="13"/>
      <c r="AG118" s="20">
        <v>0.94207411486765</v>
      </c>
      <c r="AH118" s="19">
        <v>0.7078720532891992</v>
      </c>
      <c r="AI118" s="20">
        <v>0.19843982898341908</v>
      </c>
      <c r="AJ118" s="20">
        <v>1.8254809405364436</v>
      </c>
      <c r="AK118" s="2">
        <v>20</v>
      </c>
      <c r="AL118" s="19">
        <v>2.256483454721813</v>
      </c>
      <c r="AM118" s="20">
        <v>4.150957641029758</v>
      </c>
      <c r="AN118" s="19">
        <v>2.046695353199758</v>
      </c>
      <c r="AO118" s="20">
        <v>0.19868556195169407</v>
      </c>
      <c r="AP118" s="20">
        <v>3.70660836626515</v>
      </c>
      <c r="AQ118" s="2">
        <v>0</v>
      </c>
      <c r="AR118" s="21"/>
      <c r="AS118" s="22"/>
      <c r="AT118" s="21"/>
      <c r="AU118" s="22"/>
      <c r="AV118" s="22"/>
      <c r="AW118" s="2">
        <v>20</v>
      </c>
      <c r="AX118" s="23">
        <v>34.688846643568716</v>
      </c>
      <c r="AY118" s="24">
        <v>32.16867374542483</v>
      </c>
      <c r="AZ118" s="23">
        <v>31.8711239631387</v>
      </c>
      <c r="BA118" s="24">
        <v>4.117066026418963</v>
      </c>
      <c r="BB118" s="24">
        <v>56.23724046995569</v>
      </c>
      <c r="BC118" s="2">
        <v>20</v>
      </c>
      <c r="BD118" s="19">
        <v>0.22414177646899347</v>
      </c>
      <c r="BE118" s="20">
        <v>0.14973975872130624</v>
      </c>
      <c r="BF118" s="19">
        <v>0.21400188633870992</v>
      </c>
      <c r="BG118" s="20">
        <v>0.08920291179001823</v>
      </c>
      <c r="BH118" s="20">
        <v>0.34122259479421</v>
      </c>
      <c r="BI118" s="12"/>
      <c r="BJ118" s="12"/>
      <c r="BK118" s="12"/>
      <c r="BL118" s="12"/>
      <c r="BM118" s="12"/>
    </row>
    <row r="119" spans="1:65" ht="12.75">
      <c r="A119" s="2" t="s">
        <v>85</v>
      </c>
      <c r="B119" s="10">
        <v>35490</v>
      </c>
      <c r="C119" s="11">
        <v>2.5</v>
      </c>
      <c r="D119" s="11">
        <v>110.5</v>
      </c>
      <c r="E119" s="2">
        <v>24</v>
      </c>
      <c r="F119" s="19">
        <v>0.4818400855894103</v>
      </c>
      <c r="G119" s="20">
        <v>0.3369747004627818</v>
      </c>
      <c r="H119" s="19">
        <v>0.4336864130762152</v>
      </c>
      <c r="I119" s="20">
        <v>0.16405464020920132</v>
      </c>
      <c r="J119" s="20">
        <v>0.7587247349937676</v>
      </c>
      <c r="K119" s="2">
        <v>24</v>
      </c>
      <c r="L119" s="19">
        <v>0.7817964394534228</v>
      </c>
      <c r="M119" s="20">
        <v>0.4011624144959717</v>
      </c>
      <c r="N119" s="19">
        <v>0.7245503861073601</v>
      </c>
      <c r="O119" s="20">
        <v>0.3946574060210891</v>
      </c>
      <c r="P119" s="20">
        <v>1.1295936954928167</v>
      </c>
      <c r="Q119" s="2">
        <v>24</v>
      </c>
      <c r="R119" s="19">
        <v>1.174105210793381</v>
      </c>
      <c r="S119" s="20">
        <v>0.5951259165980561</v>
      </c>
      <c r="T119" s="19">
        <v>1.1870120624381357</v>
      </c>
      <c r="U119" s="20">
        <v>0.6705042822790902</v>
      </c>
      <c r="V119" s="20">
        <v>1.5580942200971148</v>
      </c>
      <c r="W119" s="2">
        <v>24</v>
      </c>
      <c r="X119" s="19">
        <v>0.25804211262725013</v>
      </c>
      <c r="Y119" s="20">
        <v>0.20134724413778776</v>
      </c>
      <c r="Z119" s="19">
        <v>0.19821540491657058</v>
      </c>
      <c r="AA119" s="20">
        <v>0.11140935393978277</v>
      </c>
      <c r="AB119" s="20">
        <v>0.4438309220917665</v>
      </c>
      <c r="AC119" s="2">
        <v>24</v>
      </c>
      <c r="AD119" s="19">
        <v>1.1091560110451024</v>
      </c>
      <c r="AE119" s="13"/>
      <c r="AF119" s="13"/>
      <c r="AG119" s="20">
        <v>0.5572146522410387</v>
      </c>
      <c r="AH119" s="19">
        <v>1.0832327970118958</v>
      </c>
      <c r="AI119" s="20">
        <v>0.6273351563912368</v>
      </c>
      <c r="AJ119" s="20">
        <v>1.480375101482536</v>
      </c>
      <c r="AK119" s="2">
        <v>24</v>
      </c>
      <c r="AL119" s="19">
        <v>1.4721915216676802</v>
      </c>
      <c r="AM119" s="20">
        <v>2.496827338192537</v>
      </c>
      <c r="AN119" s="19">
        <v>1.6902279737434882</v>
      </c>
      <c r="AO119" s="20">
        <v>1.360146175703768</v>
      </c>
      <c r="AP119" s="20">
        <v>2.9895241693232886</v>
      </c>
      <c r="AQ119" s="2">
        <v>0</v>
      </c>
      <c r="AR119" s="21"/>
      <c r="AS119" s="22"/>
      <c r="AT119" s="21"/>
      <c r="AU119" s="22"/>
      <c r="AV119" s="22"/>
      <c r="AW119" s="2">
        <v>24</v>
      </c>
      <c r="AX119" s="23">
        <v>26.725685801158622</v>
      </c>
      <c r="AY119" s="24">
        <v>27.201686167211726</v>
      </c>
      <c r="AZ119" s="23">
        <v>13.010207048114475</v>
      </c>
      <c r="BA119" s="24">
        <v>1.9267812549954635</v>
      </c>
      <c r="BB119" s="24">
        <v>55.891576448125925</v>
      </c>
      <c r="BC119" s="2">
        <v>24</v>
      </c>
      <c r="BD119" s="19">
        <v>0.2707182917710345</v>
      </c>
      <c r="BE119" s="20">
        <v>0.20702270299123557</v>
      </c>
      <c r="BF119" s="19">
        <v>0.20013316891187008</v>
      </c>
      <c r="BG119" s="20">
        <v>0.07252386304837323</v>
      </c>
      <c r="BH119" s="20">
        <v>0.4611744039016334</v>
      </c>
      <c r="BI119" s="12"/>
      <c r="BJ119" s="12"/>
      <c r="BK119" s="12"/>
      <c r="BL119" s="12"/>
      <c r="BM119" s="12"/>
    </row>
    <row r="120" spans="1:65" ht="12.75">
      <c r="A120" s="2" t="s">
        <v>86</v>
      </c>
      <c r="B120" s="10">
        <v>35521</v>
      </c>
      <c r="C120" s="11">
        <v>3.5</v>
      </c>
      <c r="D120" s="11">
        <v>111.5</v>
      </c>
      <c r="E120" s="2">
        <v>28</v>
      </c>
      <c r="F120" s="19">
        <v>0.1454466850524056</v>
      </c>
      <c r="G120" s="20">
        <v>0.3497105249144183</v>
      </c>
      <c r="H120" s="19">
        <v>0.0159727772554389</v>
      </c>
      <c r="I120" s="20">
        <v>-0.02136378671618339</v>
      </c>
      <c r="J120" s="20">
        <v>0.41532753129547584</v>
      </c>
      <c r="K120" s="2">
        <v>28</v>
      </c>
      <c r="L120" s="19">
        <v>0.5773669548033379</v>
      </c>
      <c r="M120" s="20">
        <v>0.49044480068150903</v>
      </c>
      <c r="N120" s="19">
        <v>0.4233635726035932</v>
      </c>
      <c r="O120" s="20">
        <v>0.27967284149784405</v>
      </c>
      <c r="P120" s="20">
        <v>0.8231476536625068</v>
      </c>
      <c r="Q120" s="2">
        <v>28</v>
      </c>
      <c r="R120" s="19">
        <v>0.7424561535033856</v>
      </c>
      <c r="S120" s="20">
        <v>0.9059912724389565</v>
      </c>
      <c r="T120" s="19">
        <v>0.417492417927773</v>
      </c>
      <c r="U120" s="20">
        <v>0.2706144843267783</v>
      </c>
      <c r="V120" s="20">
        <v>1.1003707736055153</v>
      </c>
      <c r="W120" s="2">
        <v>28</v>
      </c>
      <c r="X120" s="19">
        <v>0.07796437420895475</v>
      </c>
      <c r="Y120" s="20">
        <v>0.21292224979617405</v>
      </c>
      <c r="Z120" s="19">
        <v>0.012043167375402898</v>
      </c>
      <c r="AA120" s="20">
        <v>-0.015681226755624805</v>
      </c>
      <c r="AB120" s="20">
        <v>0.19782335058617465</v>
      </c>
      <c r="AC120" s="2">
        <v>28</v>
      </c>
      <c r="AD120" s="19">
        <v>0.7228325205149915</v>
      </c>
      <c r="AE120" s="13"/>
      <c r="AF120" s="13"/>
      <c r="AG120" s="20">
        <v>0.8647864890729922</v>
      </c>
      <c r="AH120" s="19">
        <v>0.40621298712955733</v>
      </c>
      <c r="AI120" s="20">
        <v>0.26839197670888604</v>
      </c>
      <c r="AJ120" s="20">
        <v>1.0492053141542117</v>
      </c>
      <c r="AK120" s="2">
        <v>28</v>
      </c>
      <c r="AL120" s="19">
        <v>1.4524391342305378</v>
      </c>
      <c r="AM120" s="20">
        <v>6.5280579629470665</v>
      </c>
      <c r="AN120" s="19">
        <v>1.032602906895742</v>
      </c>
      <c r="AO120" s="20">
        <v>-0.9310486959106725</v>
      </c>
      <c r="AP120" s="20">
        <v>2.7539499141089623</v>
      </c>
      <c r="AQ120" s="2">
        <v>0</v>
      </c>
      <c r="AR120" s="21"/>
      <c r="AS120" s="22"/>
      <c r="AT120" s="21"/>
      <c r="AU120" s="22"/>
      <c r="AV120" s="22"/>
      <c r="AW120" s="2">
        <v>28</v>
      </c>
      <c r="AX120" s="23">
        <v>6.619850129321065</v>
      </c>
      <c r="AY120" s="24">
        <v>18.45691519459851</v>
      </c>
      <c r="AZ120" s="23">
        <v>1.4027844110628314</v>
      </c>
      <c r="BA120" s="24">
        <v>0.5382004606558876</v>
      </c>
      <c r="BB120" s="24">
        <v>7.748277818097334</v>
      </c>
      <c r="BC120" s="2">
        <v>27</v>
      </c>
      <c r="BD120" s="19">
        <v>0.14084347652346793</v>
      </c>
      <c r="BE120" s="20">
        <v>0.3431690012954912</v>
      </c>
      <c r="BF120" s="19">
        <v>0.035755801886854385</v>
      </c>
      <c r="BG120" s="20">
        <v>0.0018285595418142738</v>
      </c>
      <c r="BH120" s="20">
        <v>0.1295143312448408</v>
      </c>
      <c r="BI120" s="12"/>
      <c r="BJ120" s="12"/>
      <c r="BK120" s="12"/>
      <c r="BL120" s="12"/>
      <c r="BM120" s="12"/>
    </row>
    <row r="121" spans="1:65" ht="12.75">
      <c r="A121" s="2" t="s">
        <v>87</v>
      </c>
      <c r="B121" s="10">
        <v>35551</v>
      </c>
      <c r="C121" s="11">
        <v>4.5</v>
      </c>
      <c r="D121" s="11">
        <v>112.5</v>
      </c>
      <c r="E121" s="2">
        <v>29</v>
      </c>
      <c r="F121" s="19">
        <v>0.0882467411517796</v>
      </c>
      <c r="G121" s="20">
        <v>0.15519215752668575</v>
      </c>
      <c r="H121" s="19">
        <v>0.02333223025611492</v>
      </c>
      <c r="I121" s="20">
        <v>-0.018779730198874738</v>
      </c>
      <c r="J121" s="20">
        <v>0.20069912843663826</v>
      </c>
      <c r="K121" s="2">
        <v>29</v>
      </c>
      <c r="L121" s="19">
        <v>0.4929455012635657</v>
      </c>
      <c r="M121" s="20">
        <v>0.20888050742923342</v>
      </c>
      <c r="N121" s="19">
        <v>0.465006194566539</v>
      </c>
      <c r="O121" s="20">
        <v>0.2871454824729738</v>
      </c>
      <c r="P121" s="20">
        <v>0.713235810994724</v>
      </c>
      <c r="Q121" s="2">
        <v>29</v>
      </c>
      <c r="R121" s="19">
        <v>0.40460565978032786</v>
      </c>
      <c r="S121" s="20">
        <v>0.283601928938638</v>
      </c>
      <c r="T121" s="19">
        <v>0.31892403750959125</v>
      </c>
      <c r="U121" s="20">
        <v>0.1869248778738525</v>
      </c>
      <c r="V121" s="20">
        <v>0.6557652162971955</v>
      </c>
      <c r="W121" s="2">
        <v>29</v>
      </c>
      <c r="X121" s="19">
        <v>0.047562992472155924</v>
      </c>
      <c r="Y121" s="20">
        <v>0.09496558469915653</v>
      </c>
      <c r="Z121" s="19">
        <v>0.02116550879024033</v>
      </c>
      <c r="AA121" s="20">
        <v>-0.03117688272395615</v>
      </c>
      <c r="AB121" s="20">
        <v>0.12163106716663154</v>
      </c>
      <c r="AC121" s="2">
        <v>29</v>
      </c>
      <c r="AD121" s="19">
        <v>0.3926340545750862</v>
      </c>
      <c r="AE121" s="13"/>
      <c r="AF121" s="13"/>
      <c r="AG121" s="20">
        <v>0.2669084997383251</v>
      </c>
      <c r="AH121" s="19">
        <v>0.31863880983824344</v>
      </c>
      <c r="AI121" s="20">
        <v>0.18988255307302093</v>
      </c>
      <c r="AJ121" s="20">
        <v>0.6243553323890568</v>
      </c>
      <c r="AK121" s="2">
        <v>29</v>
      </c>
      <c r="AL121" s="19">
        <v>0.38534833467839574</v>
      </c>
      <c r="AM121" s="20">
        <v>2.6199952101359387</v>
      </c>
      <c r="AN121" s="19">
        <v>0.7758249682459075</v>
      </c>
      <c r="AO121" s="20">
        <v>0.05717600930431002</v>
      </c>
      <c r="AP121" s="20">
        <v>1.7064330233242067</v>
      </c>
      <c r="AQ121" s="2">
        <v>0</v>
      </c>
      <c r="AR121" s="21"/>
      <c r="AS121" s="22"/>
      <c r="AT121" s="21"/>
      <c r="AU121" s="22"/>
      <c r="AV121" s="22"/>
      <c r="AW121" s="2">
        <v>29</v>
      </c>
      <c r="AX121" s="23">
        <v>3.5939218068417365</v>
      </c>
      <c r="AY121" s="24">
        <v>9.13023638521881</v>
      </c>
      <c r="AZ121" s="23">
        <v>1.1883923618562156</v>
      </c>
      <c r="BA121" s="24">
        <v>0.5499082140927202</v>
      </c>
      <c r="BB121" s="24">
        <v>1.960925905463455</v>
      </c>
      <c r="BC121" s="2">
        <v>29</v>
      </c>
      <c r="BD121" s="19">
        <v>0.06045622578673912</v>
      </c>
      <c r="BE121" s="20">
        <v>0.14414962310829582</v>
      </c>
      <c r="BF121" s="19">
        <v>0.03327283691516465</v>
      </c>
      <c r="BG121" s="20">
        <v>-0.013126901829610486</v>
      </c>
      <c r="BH121" s="20">
        <v>0.07998254615397273</v>
      </c>
      <c r="BI121" s="12"/>
      <c r="BJ121" s="12"/>
      <c r="BK121" s="12"/>
      <c r="BL121" s="12"/>
      <c r="BM121" s="12"/>
    </row>
    <row r="122" spans="1:65" ht="12.75">
      <c r="A122" s="2" t="s">
        <v>88</v>
      </c>
      <c r="B122" s="10">
        <v>35582</v>
      </c>
      <c r="C122" s="11">
        <v>5.5</v>
      </c>
      <c r="D122" s="11">
        <v>113.5</v>
      </c>
      <c r="E122" s="2">
        <v>20</v>
      </c>
      <c r="F122" s="19">
        <v>-0.01967649618959292</v>
      </c>
      <c r="G122" s="20">
        <v>0.05692635291722244</v>
      </c>
      <c r="H122" s="19">
        <v>-0.030817998581076166</v>
      </c>
      <c r="I122" s="20">
        <v>-0.06273628476108103</v>
      </c>
      <c r="J122" s="20">
        <v>0.003138797325810733</v>
      </c>
      <c r="K122" s="2">
        <v>20</v>
      </c>
      <c r="L122" s="19">
        <v>0.5311145056880591</v>
      </c>
      <c r="M122" s="20">
        <v>0.2924120079515387</v>
      </c>
      <c r="N122" s="19">
        <v>0.5018004286509892</v>
      </c>
      <c r="O122" s="20">
        <v>0.2860859316760532</v>
      </c>
      <c r="P122" s="20">
        <v>0.7880036774229786</v>
      </c>
      <c r="Q122" s="2">
        <v>20</v>
      </c>
      <c r="R122" s="19">
        <v>0.3603217630261282</v>
      </c>
      <c r="S122" s="20">
        <v>0.347660668850788</v>
      </c>
      <c r="T122" s="19">
        <v>0.22980032108694667</v>
      </c>
      <c r="U122" s="20">
        <v>0.19455543880733492</v>
      </c>
      <c r="V122" s="20">
        <v>0.3228883704235749</v>
      </c>
      <c r="W122" s="2">
        <v>20</v>
      </c>
      <c r="X122" s="19">
        <v>-0.021124981515846936</v>
      </c>
      <c r="Y122" s="20">
        <v>0.05287025486296709</v>
      </c>
      <c r="Z122" s="19">
        <v>-0.018619185810114437</v>
      </c>
      <c r="AA122" s="20">
        <v>-0.04580261857449505</v>
      </c>
      <c r="AB122" s="20">
        <v>0.009772327427797087</v>
      </c>
      <c r="AC122" s="2">
        <v>20</v>
      </c>
      <c r="AD122" s="19">
        <v>0.3656389208736669</v>
      </c>
      <c r="AE122" s="13"/>
      <c r="AF122" s="13"/>
      <c r="AG122" s="20">
        <v>0.3525089507403069</v>
      </c>
      <c r="AH122" s="19">
        <v>0.23448677015535246</v>
      </c>
      <c r="AI122" s="20">
        <v>0.20307173705813547</v>
      </c>
      <c r="AJ122" s="20">
        <v>0.32814942554491267</v>
      </c>
      <c r="AK122" s="2">
        <v>20</v>
      </c>
      <c r="AL122" s="19">
        <v>0.613790287662683</v>
      </c>
      <c r="AM122" s="20">
        <v>14.490684757169005</v>
      </c>
      <c r="AN122" s="19">
        <v>0.7751737797340612</v>
      </c>
      <c r="AO122" s="20">
        <v>-1.7482019038386143</v>
      </c>
      <c r="AP122" s="20">
        <v>2.3308152335733667</v>
      </c>
      <c r="AQ122" s="2">
        <v>0</v>
      </c>
      <c r="AR122" s="21"/>
      <c r="AS122" s="22"/>
      <c r="AT122" s="21"/>
      <c r="AU122" s="22"/>
      <c r="AV122" s="22"/>
      <c r="AW122" s="2">
        <v>20</v>
      </c>
      <c r="AX122" s="23">
        <v>0.5612105039553658</v>
      </c>
      <c r="AY122" s="24">
        <v>0.3712040898435716</v>
      </c>
      <c r="AZ122" s="23">
        <v>0.5302019794077957</v>
      </c>
      <c r="BA122" s="24">
        <v>0.26088559255626376</v>
      </c>
      <c r="BB122" s="24">
        <v>0.889593924789682</v>
      </c>
      <c r="BC122" s="2">
        <v>20</v>
      </c>
      <c r="BD122" s="19">
        <v>0.048864840931600005</v>
      </c>
      <c r="BE122" s="20">
        <v>0.09026941588628662</v>
      </c>
      <c r="BF122" s="19">
        <v>0.02771050259647534</v>
      </c>
      <c r="BG122" s="20">
        <v>-0.014967049692693198</v>
      </c>
      <c r="BH122" s="20">
        <v>0.08797899737492212</v>
      </c>
      <c r="BI122" s="12"/>
      <c r="BJ122" s="12"/>
      <c r="BK122" s="12"/>
      <c r="BL122" s="12"/>
      <c r="BM122" s="12"/>
    </row>
    <row r="123" spans="1:65" ht="12.75">
      <c r="A123" s="2" t="s">
        <v>89</v>
      </c>
      <c r="B123" s="10">
        <v>35612</v>
      </c>
      <c r="C123" s="11">
        <v>6.5</v>
      </c>
      <c r="D123" s="11">
        <v>114.5</v>
      </c>
      <c r="E123" s="2">
        <v>27</v>
      </c>
      <c r="F123" s="19">
        <v>-0.010658059322379473</v>
      </c>
      <c r="G123" s="20">
        <v>0.1135611845254742</v>
      </c>
      <c r="H123" s="19">
        <v>-0.03295741681842669</v>
      </c>
      <c r="I123" s="20">
        <v>-0.05836572250897463</v>
      </c>
      <c r="J123" s="20">
        <v>0.00748753234801354</v>
      </c>
      <c r="K123" s="2">
        <v>27</v>
      </c>
      <c r="L123" s="19">
        <v>0.5526409909967358</v>
      </c>
      <c r="M123" s="20">
        <v>0.37010379949509725</v>
      </c>
      <c r="N123" s="19">
        <v>0.4802107968674032</v>
      </c>
      <c r="O123" s="20">
        <v>0.2551486236603528</v>
      </c>
      <c r="P123" s="20">
        <v>0.820129946079414</v>
      </c>
      <c r="Q123" s="2">
        <v>27</v>
      </c>
      <c r="R123" s="19">
        <v>0.40126799804204816</v>
      </c>
      <c r="S123" s="20">
        <v>0.4193523255240594</v>
      </c>
      <c r="T123" s="19">
        <v>0.25724095146159454</v>
      </c>
      <c r="U123" s="20">
        <v>0.14784422188619484</v>
      </c>
      <c r="V123" s="20">
        <v>0.45388448246991253</v>
      </c>
      <c r="W123" s="2">
        <v>27</v>
      </c>
      <c r="X123" s="19">
        <v>-0.005302962853798273</v>
      </c>
      <c r="Y123" s="20">
        <v>0.0686874538263275</v>
      </c>
      <c r="Z123" s="19">
        <v>-0.030586305026879937</v>
      </c>
      <c r="AA123" s="20">
        <v>-0.04750979202130728</v>
      </c>
      <c r="AB123" s="20">
        <v>0.030453847619603125</v>
      </c>
      <c r="AC123" s="2">
        <v>27</v>
      </c>
      <c r="AD123" s="19">
        <v>0.4026027537923492</v>
      </c>
      <c r="AE123" s="13"/>
      <c r="AF123" s="13"/>
      <c r="AG123" s="20">
        <v>0.4058446692826839</v>
      </c>
      <c r="AH123" s="19">
        <v>0.2719027892473356</v>
      </c>
      <c r="AI123" s="20">
        <v>0.15231147663397132</v>
      </c>
      <c r="AJ123" s="20">
        <v>0.4523945157311232</v>
      </c>
      <c r="AK123" s="2">
        <v>27</v>
      </c>
      <c r="AL123" s="19">
        <v>3.7040619589383317</v>
      </c>
      <c r="AM123" s="20">
        <v>12.416119322223992</v>
      </c>
      <c r="AN123" s="19">
        <v>1.1149687134309287</v>
      </c>
      <c r="AO123" s="20">
        <v>0.19277058333708152</v>
      </c>
      <c r="AP123" s="20">
        <v>3.4570021637278163</v>
      </c>
      <c r="AQ123" s="2">
        <v>0</v>
      </c>
      <c r="AR123" s="21"/>
      <c r="AS123" s="22"/>
      <c r="AT123" s="21"/>
      <c r="AU123" s="22"/>
      <c r="AV123" s="22"/>
      <c r="AW123" s="2">
        <v>27</v>
      </c>
      <c r="AX123" s="23">
        <v>9.348931853673324</v>
      </c>
      <c r="AY123" s="24">
        <v>18.11753321921083</v>
      </c>
      <c r="AZ123" s="23">
        <v>0.8511396406936241</v>
      </c>
      <c r="BA123" s="24">
        <v>0.08154476140375955</v>
      </c>
      <c r="BB123" s="24">
        <v>17.291060075469552</v>
      </c>
      <c r="BC123" s="2">
        <v>27</v>
      </c>
      <c r="BD123" s="19">
        <v>0.0922850688338158</v>
      </c>
      <c r="BE123" s="20">
        <v>0.13702997434195152</v>
      </c>
      <c r="BF123" s="19">
        <v>0.0445340706048555</v>
      </c>
      <c r="BG123" s="20">
        <v>0.010960607897523006</v>
      </c>
      <c r="BH123" s="20">
        <v>0.13885539821360504</v>
      </c>
      <c r="BI123" s="12"/>
      <c r="BJ123" s="12"/>
      <c r="BK123" s="12"/>
      <c r="BL123" s="12"/>
      <c r="BM123" s="12"/>
    </row>
    <row r="124" spans="1:65" ht="12.75">
      <c r="A124" s="2" t="s">
        <v>90</v>
      </c>
      <c r="B124" s="10">
        <v>35643</v>
      </c>
      <c r="C124" s="11">
        <v>7.5</v>
      </c>
      <c r="D124" s="11">
        <v>115.5</v>
      </c>
      <c r="E124" s="2">
        <v>31</v>
      </c>
      <c r="F124" s="19">
        <v>0.06634715412362563</v>
      </c>
      <c r="G124" s="20">
        <v>0.18647655602548052</v>
      </c>
      <c r="H124" s="19">
        <v>-0.004936105140908859</v>
      </c>
      <c r="I124" s="20">
        <v>-0.04830511904794079</v>
      </c>
      <c r="J124" s="20">
        <v>0.180941263191</v>
      </c>
      <c r="K124" s="2">
        <v>31</v>
      </c>
      <c r="L124" s="19">
        <v>0.7098790152715707</v>
      </c>
      <c r="M124" s="20">
        <v>0.2912219297837297</v>
      </c>
      <c r="N124" s="19">
        <v>0.6643917255362202</v>
      </c>
      <c r="O124" s="20">
        <v>0.4491635760514134</v>
      </c>
      <c r="P124" s="20">
        <v>0.9637805262994478</v>
      </c>
      <c r="Q124" s="2">
        <v>31</v>
      </c>
      <c r="R124" s="19">
        <v>0.4611909855368673</v>
      </c>
      <c r="S124" s="20">
        <v>0.45866938201093943</v>
      </c>
      <c r="T124" s="19">
        <v>0.2663123299566575</v>
      </c>
      <c r="U124" s="20">
        <v>0.13063319022038092</v>
      </c>
      <c r="V124" s="20">
        <v>0.8900609179460021</v>
      </c>
      <c r="W124" s="2">
        <v>31</v>
      </c>
      <c r="X124" s="19">
        <v>0.07472519549704573</v>
      </c>
      <c r="Y124" s="20">
        <v>0.11687418708020847</v>
      </c>
      <c r="Z124" s="19">
        <v>0.02885757122368341</v>
      </c>
      <c r="AA124" s="20">
        <v>-0.001923848173459428</v>
      </c>
      <c r="AB124" s="20">
        <v>0.17356384944567332</v>
      </c>
      <c r="AC124" s="2">
        <v>31</v>
      </c>
      <c r="AD124" s="19">
        <v>0.4423826538302609</v>
      </c>
      <c r="AE124" s="13"/>
      <c r="AF124" s="13"/>
      <c r="AG124" s="20">
        <v>0.4349931542824267</v>
      </c>
      <c r="AH124" s="19">
        <v>0.26725608221871255</v>
      </c>
      <c r="AI124" s="20">
        <v>0.13075564613034404</v>
      </c>
      <c r="AJ124" s="20">
        <v>0.823610866172617</v>
      </c>
      <c r="AK124" s="2">
        <v>31</v>
      </c>
      <c r="AL124" s="19">
        <v>7.256859981413956</v>
      </c>
      <c r="AM124" s="20">
        <v>31.522428188166455</v>
      </c>
      <c r="AN124" s="19">
        <v>0.6501076061344853</v>
      </c>
      <c r="AO124" s="20">
        <v>-1.8665053467915138</v>
      </c>
      <c r="AP124" s="20">
        <v>2.5162092101603304</v>
      </c>
      <c r="AQ124" s="2">
        <v>0</v>
      </c>
      <c r="AR124" s="21"/>
      <c r="AS124" s="22"/>
      <c r="AT124" s="21"/>
      <c r="AU124" s="22"/>
      <c r="AV124" s="22"/>
      <c r="AW124" s="2">
        <v>31</v>
      </c>
      <c r="AX124" s="23">
        <v>17.3583903371801</v>
      </c>
      <c r="AY124" s="24">
        <v>21.235191918008933</v>
      </c>
      <c r="AZ124" s="23">
        <v>6.061549730585368</v>
      </c>
      <c r="BA124" s="24">
        <v>4.519970313932635</v>
      </c>
      <c r="BB124" s="24">
        <v>36.156390223218914</v>
      </c>
      <c r="BC124" s="2">
        <v>31</v>
      </c>
      <c r="BD124" s="19">
        <v>0.11440107559412908</v>
      </c>
      <c r="BE124" s="20">
        <v>0.1430136110147452</v>
      </c>
      <c r="BF124" s="19">
        <v>0.06111138055605267</v>
      </c>
      <c r="BG124" s="20">
        <v>0.011853912016944334</v>
      </c>
      <c r="BH124" s="20">
        <v>0.25761875037460397</v>
      </c>
      <c r="BI124" s="12"/>
      <c r="BJ124" s="12"/>
      <c r="BK124" s="12"/>
      <c r="BL124" s="12"/>
      <c r="BM124" s="12"/>
    </row>
    <row r="125" spans="1:65" ht="12.75">
      <c r="A125" s="2" t="s">
        <v>91</v>
      </c>
      <c r="B125" s="10">
        <v>35674</v>
      </c>
      <c r="C125" s="11">
        <v>8.5</v>
      </c>
      <c r="D125" s="11">
        <v>116.5</v>
      </c>
      <c r="E125" s="2">
        <v>25</v>
      </c>
      <c r="F125" s="19">
        <v>0.15701214510554823</v>
      </c>
      <c r="G125" s="20">
        <v>0.1944769415389291</v>
      </c>
      <c r="H125" s="19">
        <v>0.1773230360012775</v>
      </c>
      <c r="I125" s="20">
        <v>-0.041088270616070545</v>
      </c>
      <c r="J125" s="20">
        <v>0.36210389593972414</v>
      </c>
      <c r="K125" s="2">
        <v>25</v>
      </c>
      <c r="L125" s="19">
        <v>0.828570952333602</v>
      </c>
      <c r="M125" s="20">
        <v>0.3495302000114412</v>
      </c>
      <c r="N125" s="19">
        <v>0.7581495177142243</v>
      </c>
      <c r="O125" s="20">
        <v>0.5712184638251632</v>
      </c>
      <c r="P125" s="20">
        <v>1.097199405860136</v>
      </c>
      <c r="Q125" s="2">
        <v>25</v>
      </c>
      <c r="R125" s="19">
        <v>1.0369173852973068</v>
      </c>
      <c r="S125" s="20">
        <v>1.2688136749299885</v>
      </c>
      <c r="T125" s="19">
        <v>0.8321400298174905</v>
      </c>
      <c r="U125" s="20">
        <v>0.16398137898437556</v>
      </c>
      <c r="V125" s="20">
        <v>1.4032716510061276</v>
      </c>
      <c r="W125" s="2">
        <v>25</v>
      </c>
      <c r="X125" s="19">
        <v>0.11390826013866613</v>
      </c>
      <c r="Y125" s="20">
        <v>0.11691598706348777</v>
      </c>
      <c r="Z125" s="19">
        <v>0.0928609668441224</v>
      </c>
      <c r="AA125" s="20">
        <v>-0.0019945925956083715</v>
      </c>
      <c r="AB125" s="20">
        <v>0.21938264285378212</v>
      </c>
      <c r="AC125" s="2">
        <v>25</v>
      </c>
      <c r="AD125" s="19">
        <v>1.0082466762204043</v>
      </c>
      <c r="AE125" s="13"/>
      <c r="AF125" s="13"/>
      <c r="AG125" s="20">
        <v>1.244403268760162</v>
      </c>
      <c r="AH125" s="19">
        <v>0.8010276533965497</v>
      </c>
      <c r="AI125" s="20">
        <v>0.16319411804364367</v>
      </c>
      <c r="AJ125" s="20">
        <v>1.3273538081179193</v>
      </c>
      <c r="AK125" s="2">
        <v>25</v>
      </c>
      <c r="AL125" s="19">
        <v>11.527985485698707</v>
      </c>
      <c r="AM125" s="20">
        <v>53.25355893794419</v>
      </c>
      <c r="AN125" s="19">
        <v>1.501813821661188</v>
      </c>
      <c r="AO125" s="20">
        <v>-0.3110827980823112</v>
      </c>
      <c r="AP125" s="20">
        <v>2.5027584743508027</v>
      </c>
      <c r="AQ125" s="2">
        <v>0</v>
      </c>
      <c r="AR125" s="21"/>
      <c r="AS125" s="22"/>
      <c r="AT125" s="21"/>
      <c r="AU125" s="22"/>
      <c r="AV125" s="22"/>
      <c r="AW125" s="2">
        <v>25</v>
      </c>
      <c r="AX125" s="23">
        <v>40.78002886931411</v>
      </c>
      <c r="AY125" s="24">
        <v>38.22257138742636</v>
      </c>
      <c r="AZ125" s="23">
        <v>39.1248028167733</v>
      </c>
      <c r="BA125" s="24">
        <v>3.00225335077648</v>
      </c>
      <c r="BB125" s="24">
        <v>81.80836576105686</v>
      </c>
      <c r="BC125" s="2">
        <v>25</v>
      </c>
      <c r="BD125" s="19">
        <v>0.21201814641812042</v>
      </c>
      <c r="BE125" s="20">
        <v>0.19125473013954702</v>
      </c>
      <c r="BF125" s="19">
        <v>0.2237789515039236</v>
      </c>
      <c r="BG125" s="20">
        <v>0.029060551819780445</v>
      </c>
      <c r="BH125" s="20">
        <v>0.3112590369572983</v>
      </c>
      <c r="BI125" s="12"/>
      <c r="BJ125" s="12"/>
      <c r="BK125" s="12"/>
      <c r="BL125" s="12"/>
      <c r="BM125" s="12"/>
    </row>
    <row r="126" spans="1:65" ht="12.75">
      <c r="A126" s="2" t="s">
        <v>92</v>
      </c>
      <c r="B126" s="10">
        <v>35704</v>
      </c>
      <c r="C126" s="11">
        <v>9.5</v>
      </c>
      <c r="D126" s="11">
        <v>117.5</v>
      </c>
      <c r="E126" s="2">
        <v>25</v>
      </c>
      <c r="F126" s="19">
        <v>0.05924956821587656</v>
      </c>
      <c r="G126" s="20">
        <v>0.12665041316030534</v>
      </c>
      <c r="H126" s="19">
        <v>0.015151198782928772</v>
      </c>
      <c r="I126" s="20">
        <v>-0.023943512475433838</v>
      </c>
      <c r="J126" s="20">
        <v>0.10799744516511554</v>
      </c>
      <c r="K126" s="2">
        <v>25</v>
      </c>
      <c r="L126" s="19">
        <v>0.41191042835424985</v>
      </c>
      <c r="M126" s="20">
        <v>0.2706085981617512</v>
      </c>
      <c r="N126" s="19">
        <v>0.3559683072880889</v>
      </c>
      <c r="O126" s="20">
        <v>0.1834968627506906</v>
      </c>
      <c r="P126" s="20">
        <v>0.7155494659046738</v>
      </c>
      <c r="Q126" s="2">
        <v>25</v>
      </c>
      <c r="R126" s="19">
        <v>0.2651349537002783</v>
      </c>
      <c r="S126" s="20">
        <v>0.3228273715590496</v>
      </c>
      <c r="T126" s="19">
        <v>0.16681883229180797</v>
      </c>
      <c r="U126" s="20">
        <v>0.10463017285966024</v>
      </c>
      <c r="V126" s="20">
        <v>0.34051575024188363</v>
      </c>
      <c r="W126" s="2">
        <v>25</v>
      </c>
      <c r="X126" s="19">
        <v>0.041195692460769366</v>
      </c>
      <c r="Y126" s="20">
        <v>0.057357399033966874</v>
      </c>
      <c r="Z126" s="19">
        <v>0.030830901039457362</v>
      </c>
      <c r="AA126" s="20">
        <v>-0.0008256938102175757</v>
      </c>
      <c r="AB126" s="20">
        <v>0.06836170727632113</v>
      </c>
      <c r="AC126" s="2">
        <v>25</v>
      </c>
      <c r="AD126" s="19">
        <v>0.2547659979079026</v>
      </c>
      <c r="AE126" s="13"/>
      <c r="AF126" s="13"/>
      <c r="AG126" s="20">
        <v>0.31636236767985493</v>
      </c>
      <c r="AH126" s="19">
        <v>0.15601866268707162</v>
      </c>
      <c r="AI126" s="20">
        <v>0.09228771216810579</v>
      </c>
      <c r="AJ126" s="20">
        <v>0.3237952440672477</v>
      </c>
      <c r="AK126" s="2">
        <v>25</v>
      </c>
      <c r="AL126" s="19">
        <v>1.1393013681332096</v>
      </c>
      <c r="AM126" s="20">
        <v>10.719573600470238</v>
      </c>
      <c r="AN126" s="19">
        <v>1.092182256093932</v>
      </c>
      <c r="AO126" s="20">
        <v>-1.6211859234077417</v>
      </c>
      <c r="AP126" s="20">
        <v>3.881261551331646</v>
      </c>
      <c r="AQ126" s="2">
        <v>0</v>
      </c>
      <c r="AR126" s="21"/>
      <c r="AS126" s="22"/>
      <c r="AT126" s="21"/>
      <c r="AU126" s="22"/>
      <c r="AV126" s="22"/>
      <c r="AW126" s="2">
        <v>25</v>
      </c>
      <c r="AX126" s="23">
        <v>9.565618424614991</v>
      </c>
      <c r="AY126" s="24">
        <v>10.840860769997773</v>
      </c>
      <c r="AZ126" s="23">
        <v>5.116882492792381</v>
      </c>
      <c r="BA126" s="24">
        <v>2.9936027578965296</v>
      </c>
      <c r="BB126" s="24">
        <v>15.724780244380812</v>
      </c>
      <c r="BC126" s="2">
        <v>25</v>
      </c>
      <c r="BD126" s="19">
        <v>0.08853086791170553</v>
      </c>
      <c r="BE126" s="20">
        <v>0.09409160365089812</v>
      </c>
      <c r="BF126" s="19">
        <v>0.06999914439846759</v>
      </c>
      <c r="BG126" s="20">
        <v>0.013126520589162272</v>
      </c>
      <c r="BH126" s="20">
        <v>0.16989864618424882</v>
      </c>
      <c r="BI126" s="12"/>
      <c r="BJ126" s="12"/>
      <c r="BK126" s="12"/>
      <c r="BL126" s="12"/>
      <c r="BM126" s="12"/>
    </row>
    <row r="127" spans="1:65" ht="12.75">
      <c r="A127" s="2" t="s">
        <v>93</v>
      </c>
      <c r="B127" s="10">
        <v>35735</v>
      </c>
      <c r="C127" s="11">
        <v>10.5</v>
      </c>
      <c r="D127" s="11">
        <v>118.5</v>
      </c>
      <c r="E127" s="2">
        <v>29</v>
      </c>
      <c r="F127" s="19">
        <v>0.04552526793384958</v>
      </c>
      <c r="G127" s="20">
        <v>0.14733834131923418</v>
      </c>
      <c r="H127" s="19">
        <v>0.006852239117048032</v>
      </c>
      <c r="I127" s="20">
        <v>-0.03430015629413352</v>
      </c>
      <c r="J127" s="20">
        <v>0.1536669832577159</v>
      </c>
      <c r="K127" s="2">
        <v>29</v>
      </c>
      <c r="L127" s="19">
        <v>0.3812608784459022</v>
      </c>
      <c r="M127" s="20">
        <v>0.33156805107049797</v>
      </c>
      <c r="N127" s="19">
        <v>0.26698316322037347</v>
      </c>
      <c r="O127" s="20">
        <v>0.15414630580099636</v>
      </c>
      <c r="P127" s="20">
        <v>0.569650487692314</v>
      </c>
      <c r="Q127" s="2">
        <v>29</v>
      </c>
      <c r="R127" s="19">
        <v>0.1683975158678149</v>
      </c>
      <c r="S127" s="20">
        <v>0.14227837549201264</v>
      </c>
      <c r="T127" s="19">
        <v>0.13397559946313806</v>
      </c>
      <c r="U127" s="20">
        <v>0.087649458201386</v>
      </c>
      <c r="V127" s="20">
        <v>0.22824166147194752</v>
      </c>
      <c r="W127" s="2">
        <v>29</v>
      </c>
      <c r="X127" s="19">
        <v>0.02401193129887433</v>
      </c>
      <c r="Y127" s="20">
        <v>0.07470701089170446</v>
      </c>
      <c r="Z127" s="19">
        <v>-0.0005174672451112129</v>
      </c>
      <c r="AA127" s="20">
        <v>-0.02447021121393751</v>
      </c>
      <c r="AB127" s="20">
        <v>0.06899505432367026</v>
      </c>
      <c r="AC127" s="2">
        <v>29</v>
      </c>
      <c r="AD127" s="19">
        <v>0.16235371275988827</v>
      </c>
      <c r="AE127" s="13"/>
      <c r="AF127" s="13"/>
      <c r="AG127" s="20">
        <v>0.1333181297473339</v>
      </c>
      <c r="AH127" s="19">
        <v>0.12901297261331773</v>
      </c>
      <c r="AI127" s="20">
        <v>0.0930642618947875</v>
      </c>
      <c r="AJ127" s="20">
        <v>0.2190831916757809</v>
      </c>
      <c r="AK127" s="2">
        <v>29</v>
      </c>
      <c r="AL127" s="19">
        <v>-0.022910437437472477</v>
      </c>
      <c r="AM127" s="20">
        <v>16.561651262129953</v>
      </c>
      <c r="AN127" s="19">
        <v>0.7282818917129127</v>
      </c>
      <c r="AO127" s="20">
        <v>-1.6441566720099072</v>
      </c>
      <c r="AP127" s="20">
        <v>2.9454627921679033</v>
      </c>
      <c r="AQ127" s="2">
        <v>0</v>
      </c>
      <c r="AR127" s="21"/>
      <c r="AS127" s="22"/>
      <c r="AT127" s="21"/>
      <c r="AU127" s="22"/>
      <c r="AV127" s="22"/>
      <c r="AW127" s="2">
        <v>29</v>
      </c>
      <c r="AX127" s="23">
        <v>7.023126038659919</v>
      </c>
      <c r="AY127" s="24">
        <v>11.267123781987532</v>
      </c>
      <c r="AZ127" s="23">
        <v>3.6000929404274506</v>
      </c>
      <c r="BA127" s="24">
        <v>1.9633836913628882</v>
      </c>
      <c r="BB127" s="24">
        <v>7.117979861487006</v>
      </c>
      <c r="BC127" s="2">
        <v>29</v>
      </c>
      <c r="BD127" s="19">
        <v>0.01907550618920326</v>
      </c>
      <c r="BE127" s="20">
        <v>0.09181501056376697</v>
      </c>
      <c r="BF127" s="19">
        <v>-0.01126293959067797</v>
      </c>
      <c r="BG127" s="20">
        <v>-0.03382263450337808</v>
      </c>
      <c r="BH127" s="20">
        <v>0.043108374473536576</v>
      </c>
      <c r="BI127" s="12"/>
      <c r="BJ127" s="12"/>
      <c r="BK127" s="12"/>
      <c r="BL127" s="12"/>
      <c r="BM127" s="12"/>
    </row>
    <row r="128" spans="1:65" ht="12.75">
      <c r="A128" s="2" t="s">
        <v>94</v>
      </c>
      <c r="B128" s="10">
        <v>35765</v>
      </c>
      <c r="C128" s="11">
        <v>11.5</v>
      </c>
      <c r="D128" s="11">
        <v>119.5</v>
      </c>
      <c r="E128" s="2">
        <v>27</v>
      </c>
      <c r="F128" s="19">
        <v>0.28819372416737726</v>
      </c>
      <c r="G128" s="20">
        <v>0.8422955444178324</v>
      </c>
      <c r="H128" s="19">
        <v>-0.02538252060274244</v>
      </c>
      <c r="I128" s="20">
        <v>-0.034773560976321706</v>
      </c>
      <c r="J128" s="20">
        <v>0.1338457673851742</v>
      </c>
      <c r="K128" s="2">
        <v>27</v>
      </c>
      <c r="L128" s="19">
        <v>0.25180341576226933</v>
      </c>
      <c r="M128" s="20">
        <v>0.16215939082097244</v>
      </c>
      <c r="N128" s="19">
        <v>0.2276089931495275</v>
      </c>
      <c r="O128" s="20">
        <v>0.12162333372757408</v>
      </c>
      <c r="P128" s="20">
        <v>0.35464124176391093</v>
      </c>
      <c r="Q128" s="2">
        <v>26</v>
      </c>
      <c r="R128" s="19">
        <v>0.19742178654413015</v>
      </c>
      <c r="S128" s="20">
        <v>0.2217258558503566</v>
      </c>
      <c r="T128" s="19">
        <v>0.12579321209744732</v>
      </c>
      <c r="U128" s="20">
        <v>0.06976702572296617</v>
      </c>
      <c r="V128" s="20">
        <v>0.24075447731233324</v>
      </c>
      <c r="W128" s="2">
        <v>27</v>
      </c>
      <c r="X128" s="19">
        <v>0.1230214492910609</v>
      </c>
      <c r="Y128" s="20">
        <v>0.3549368556258372</v>
      </c>
      <c r="Z128" s="19">
        <v>-0.00046850262522292333</v>
      </c>
      <c r="AA128" s="20">
        <v>-0.02895830751852865</v>
      </c>
      <c r="AB128" s="20">
        <v>0.0805951959738977</v>
      </c>
      <c r="AC128" s="2">
        <v>26</v>
      </c>
      <c r="AD128" s="19">
        <v>0.1649849585482214</v>
      </c>
      <c r="AE128" s="13"/>
      <c r="AF128" s="13"/>
      <c r="AG128" s="20">
        <v>0.1449444823301537</v>
      </c>
      <c r="AH128" s="19">
        <v>0.12577505395528477</v>
      </c>
      <c r="AI128" s="20">
        <v>0.06053791642166605</v>
      </c>
      <c r="AJ128" s="20">
        <v>0.23038514010464994</v>
      </c>
      <c r="AK128" s="2">
        <v>27</v>
      </c>
      <c r="AL128" s="19">
        <v>5.542637370197541</v>
      </c>
      <c r="AM128" s="20">
        <v>21.85438916081863</v>
      </c>
      <c r="AN128" s="19">
        <v>0.9451206372244088</v>
      </c>
      <c r="AO128" s="20">
        <v>-1.2682770690865919</v>
      </c>
      <c r="AP128" s="20">
        <v>2.5516577479158804</v>
      </c>
      <c r="AQ128" s="2">
        <v>0</v>
      </c>
      <c r="AR128" s="21"/>
      <c r="AS128" s="22"/>
      <c r="AT128" s="21"/>
      <c r="AU128" s="22"/>
      <c r="AV128" s="22"/>
      <c r="AW128" s="2">
        <v>27</v>
      </c>
      <c r="AX128" s="23">
        <v>3.2424673203231595</v>
      </c>
      <c r="AY128" s="24">
        <v>3.0467415714484685</v>
      </c>
      <c r="AZ128" s="23">
        <v>2.3035041433219052</v>
      </c>
      <c r="BA128" s="24">
        <v>0.9300062662603727</v>
      </c>
      <c r="BB128" s="24">
        <v>4.810610741057087</v>
      </c>
      <c r="BC128" s="2">
        <v>27</v>
      </c>
      <c r="BD128" s="19">
        <v>0.034962659790590024</v>
      </c>
      <c r="BE128" s="20">
        <v>0.12433682507915328</v>
      </c>
      <c r="BF128" s="19">
        <v>-0.006547891440280236</v>
      </c>
      <c r="BG128" s="20">
        <v>-0.023715171448564887</v>
      </c>
      <c r="BH128" s="20">
        <v>0.0394725268534786</v>
      </c>
      <c r="BI128" s="12"/>
      <c r="BJ128" s="12"/>
      <c r="BK128" s="12"/>
      <c r="BL128" s="12"/>
      <c r="BM128" s="12"/>
    </row>
    <row r="129" spans="4:65" ht="12.75">
      <c r="D129" s="12"/>
      <c r="E129" s="12"/>
      <c r="F129" s="14"/>
      <c r="G129" s="14"/>
      <c r="H129" s="14"/>
      <c r="I129" s="14"/>
      <c r="J129" s="14"/>
      <c r="K129" s="12"/>
      <c r="L129" s="14"/>
      <c r="M129" s="14"/>
      <c r="N129" s="14"/>
      <c r="O129" s="14"/>
      <c r="P129" s="14"/>
      <c r="Q129" s="12"/>
      <c r="R129" s="14"/>
      <c r="S129" s="14"/>
      <c r="T129" s="14"/>
      <c r="U129" s="14"/>
      <c r="V129" s="14"/>
      <c r="W129" s="12"/>
      <c r="X129" s="14"/>
      <c r="Y129" s="14"/>
      <c r="Z129" s="14"/>
      <c r="AA129" s="14"/>
      <c r="AB129" s="14"/>
      <c r="AC129" s="12"/>
      <c r="AD129" s="14"/>
      <c r="AE129" s="14"/>
      <c r="AF129" s="14"/>
      <c r="AG129" s="14"/>
      <c r="AH129" s="14"/>
      <c r="AI129" s="14"/>
      <c r="AJ129" s="14"/>
      <c r="AK129" s="12"/>
      <c r="AL129" s="14"/>
      <c r="AM129" s="14"/>
      <c r="AN129" s="14"/>
      <c r="AO129" s="14"/>
      <c r="AP129" s="14"/>
      <c r="AQ129" s="12"/>
      <c r="AR129" s="16"/>
      <c r="AS129" s="16"/>
      <c r="AT129" s="16"/>
      <c r="AU129" s="16"/>
      <c r="AV129" s="16"/>
      <c r="AW129" s="12"/>
      <c r="AX129" s="18"/>
      <c r="AY129" s="18"/>
      <c r="AZ129" s="18"/>
      <c r="BA129" s="18"/>
      <c r="BB129" s="18"/>
      <c r="BC129" s="12"/>
      <c r="BD129" s="14"/>
      <c r="BE129" s="14"/>
      <c r="BF129" s="14"/>
      <c r="BG129" s="14"/>
      <c r="BH129" s="14"/>
      <c r="BI129" s="12"/>
      <c r="BJ129" s="12"/>
      <c r="BK129" s="12"/>
      <c r="BL129" s="12"/>
      <c r="BM129" s="12"/>
    </row>
    <row r="130" spans="1:65" ht="12.75">
      <c r="A130" s="2" t="s">
        <v>95</v>
      </c>
      <c r="B130" s="25" t="s">
        <v>96</v>
      </c>
      <c r="C130" s="25"/>
      <c r="D130" s="25"/>
      <c r="E130" s="12">
        <v>329</v>
      </c>
      <c r="F130" s="13">
        <v>0.6200498182993838</v>
      </c>
      <c r="G130" s="14">
        <v>0.5399303598065491</v>
      </c>
      <c r="H130" s="13">
        <v>0.49239201888103906</v>
      </c>
      <c r="I130" s="14">
        <v>0.2429605737598885</v>
      </c>
      <c r="J130" s="14">
        <v>0.8960618593853084</v>
      </c>
      <c r="K130" s="12">
        <v>329</v>
      </c>
      <c r="L130" s="13">
        <v>0.7855625552544744</v>
      </c>
      <c r="M130" s="14">
        <v>0.6095396284111606</v>
      </c>
      <c r="N130" s="13">
        <v>0.5746954464538863</v>
      </c>
      <c r="O130" s="14">
        <v>0.3092972313164987</v>
      </c>
      <c r="P130" s="14">
        <v>1.3410112260313678</v>
      </c>
      <c r="Q130" s="12">
        <v>329</v>
      </c>
      <c r="R130" s="13">
        <v>1.0033656057686193</v>
      </c>
      <c r="S130" s="14">
        <v>1.413449721280197</v>
      </c>
      <c r="T130" s="13">
        <v>0.42071220784604485</v>
      </c>
      <c r="U130" s="14">
        <v>0.17847339393699338</v>
      </c>
      <c r="V130" s="14">
        <v>1.7748771290617127</v>
      </c>
      <c r="W130" s="12">
        <v>329</v>
      </c>
      <c r="X130" s="13">
        <v>0.24479726752094544</v>
      </c>
      <c r="Y130" s="14">
        <v>0.3692278686186478</v>
      </c>
      <c r="Z130" s="13">
        <v>0.11012739139683919</v>
      </c>
      <c r="AA130" s="14">
        <v>0.03203300828526072</v>
      </c>
      <c r="AB130" s="14">
        <v>0.4286442894253253</v>
      </c>
      <c r="AC130" s="12">
        <v>329</v>
      </c>
      <c r="AD130" s="13">
        <v>0.9417501335335979</v>
      </c>
      <c r="AE130" s="13"/>
      <c r="AF130" s="13"/>
      <c r="AG130" s="14">
        <v>1.3376486688223468</v>
      </c>
      <c r="AH130" s="13">
        <v>0.40322495708457473</v>
      </c>
      <c r="AI130" s="14">
        <v>0.1625465922543405</v>
      </c>
      <c r="AJ130" s="14">
        <v>1.716989025769225</v>
      </c>
      <c r="AK130" s="12">
        <v>329</v>
      </c>
      <c r="AL130" s="13">
        <v>7.323975748023348</v>
      </c>
      <c r="AM130" s="14">
        <v>12.018673985637479</v>
      </c>
      <c r="AN130" s="13">
        <v>3.23534865581804</v>
      </c>
      <c r="AO130" s="14">
        <v>1.6721785797957</v>
      </c>
      <c r="AP130" s="14">
        <v>13.009899836644943</v>
      </c>
      <c r="AQ130" s="12">
        <v>114</v>
      </c>
      <c r="AR130" s="15">
        <v>0.0055664545724574905</v>
      </c>
      <c r="AS130" s="16">
        <v>0.002378643744288675</v>
      </c>
      <c r="AT130" s="15">
        <v>0.005472684466806839</v>
      </c>
      <c r="AU130" s="16">
        <v>0.003695106942919427</v>
      </c>
      <c r="AV130" s="16">
        <v>0.007039382409511712</v>
      </c>
      <c r="AW130" s="12">
        <v>329</v>
      </c>
      <c r="AX130" s="17">
        <v>46.47020058290252</v>
      </c>
      <c r="AY130" s="18">
        <v>131.68027562665443</v>
      </c>
      <c r="AZ130" s="17">
        <v>2.7592993711735763</v>
      </c>
      <c r="BA130" s="18">
        <v>0.6041163575349798</v>
      </c>
      <c r="BB130" s="18">
        <v>56.55604296869652</v>
      </c>
      <c r="BC130" s="12">
        <v>146</v>
      </c>
      <c r="BD130" s="13">
        <v>0.585966306782903</v>
      </c>
      <c r="BE130" s="14">
        <v>0.39842269605878794</v>
      </c>
      <c r="BF130" s="13">
        <v>0.5433759662944151</v>
      </c>
      <c r="BG130" s="14">
        <v>0.25739522228606204</v>
      </c>
      <c r="BH130" s="14">
        <v>0.9173071082037262</v>
      </c>
      <c r="BI130" s="12"/>
      <c r="BJ130" s="12"/>
      <c r="BK130" s="12"/>
      <c r="BL130" s="12"/>
      <c r="BM130" s="12"/>
    </row>
    <row r="131" spans="1:66" ht="12.75">
      <c r="A131" s="26" t="s">
        <v>58</v>
      </c>
      <c r="B131" s="27" t="s">
        <v>97</v>
      </c>
      <c r="C131" s="27"/>
      <c r="D131" s="27"/>
      <c r="E131" s="28">
        <v>12</v>
      </c>
      <c r="F131" s="29">
        <v>0.6152148225929416</v>
      </c>
      <c r="G131" s="29">
        <v>0.215578551166251</v>
      </c>
      <c r="H131" s="29">
        <v>0.5058538177318241</v>
      </c>
      <c r="I131" s="29">
        <v>0.4513583436138788</v>
      </c>
      <c r="J131" s="29">
        <v>0.6220449597677011</v>
      </c>
      <c r="K131" s="28">
        <v>12</v>
      </c>
      <c r="L131" s="29">
        <v>0.7681935630649033</v>
      </c>
      <c r="M131" s="29">
        <v>0.3367161943289306</v>
      </c>
      <c r="N131" s="29">
        <v>0.5494274860533621</v>
      </c>
      <c r="O131" s="29">
        <v>0.4331148713872096</v>
      </c>
      <c r="P131" s="29">
        <v>0.8212552588591105</v>
      </c>
      <c r="Q131" s="28">
        <v>12</v>
      </c>
      <c r="R131" s="29">
        <v>0.9972700198697995</v>
      </c>
      <c r="S131" s="29">
        <v>0.7646057972699408</v>
      </c>
      <c r="T131" s="29">
        <v>0.5895026670599931</v>
      </c>
      <c r="U131" s="29">
        <v>0.2495185308569136</v>
      </c>
      <c r="V131" s="29">
        <v>0.7602131232432614</v>
      </c>
      <c r="W131" s="28">
        <v>12</v>
      </c>
      <c r="X131" s="29">
        <v>0.25021264815183164</v>
      </c>
      <c r="Y131" s="29">
        <v>0.13151323350640304</v>
      </c>
      <c r="Z131" s="29">
        <v>0.12562956333490657</v>
      </c>
      <c r="AA131" s="29">
        <v>0.05362098683679471</v>
      </c>
      <c r="AB131" s="29">
        <v>0.25758642523400427</v>
      </c>
      <c r="AC131" s="28">
        <v>12</v>
      </c>
      <c r="AD131" s="29">
        <v>0.9342914963299833</v>
      </c>
      <c r="AE131" s="29"/>
      <c r="AF131" s="29"/>
      <c r="AG131" s="29">
        <v>0.7398842087219416</v>
      </c>
      <c r="AH131" s="29">
        <v>0.5420814999973855</v>
      </c>
      <c r="AI131" s="29">
        <v>0.21180021922013445</v>
      </c>
      <c r="AJ131" s="29">
        <v>0.7315661680484796</v>
      </c>
      <c r="AK131" s="28">
        <v>12</v>
      </c>
      <c r="AL131" s="29">
        <v>6.939041065996142</v>
      </c>
      <c r="AM131" s="29">
        <v>4.513781815547427</v>
      </c>
      <c r="AN131" s="29">
        <v>3.2809511014945274</v>
      </c>
      <c r="AO131" s="29">
        <v>1.7354668552918573</v>
      </c>
      <c r="AP131" s="29">
        <v>5.6945971668501505</v>
      </c>
      <c r="AQ131" s="28">
        <v>12</v>
      </c>
      <c r="AR131" s="30" t="e">
        <v>#DIV/0!</v>
      </c>
      <c r="AS131" s="30" t="e">
        <v>#DIV/0!</v>
      </c>
      <c r="AT131" s="30" t="e">
        <v>#NUM!</v>
      </c>
      <c r="AU131" s="30" t="e">
        <v>#NUM!</v>
      </c>
      <c r="AV131" s="30" t="e">
        <v>#NUM!</v>
      </c>
      <c r="AW131" s="28">
        <v>12</v>
      </c>
      <c r="AX131" s="31">
        <v>51.192440991676584</v>
      </c>
      <c r="AY131" s="31">
        <v>69.52043235212841</v>
      </c>
      <c r="AZ131" s="31">
        <v>3.806339731675994</v>
      </c>
      <c r="BA131" s="31">
        <v>1.3743647133920796</v>
      </c>
      <c r="BB131" s="31">
        <v>34.9410736343676</v>
      </c>
      <c r="BC131" s="28">
        <v>12</v>
      </c>
      <c r="BD131" s="29" t="e">
        <v>#DIV/0!</v>
      </c>
      <c r="BE131" s="29" t="e">
        <v>#DIV/0!</v>
      </c>
      <c r="BF131" s="29" t="e">
        <v>#NUM!</v>
      </c>
      <c r="BG131" s="29" t="e">
        <v>#NUM!</v>
      </c>
      <c r="BH131" s="29" t="e">
        <v>#NUM!</v>
      </c>
      <c r="BI131" s="28"/>
      <c r="BJ131" s="28"/>
      <c r="BK131" s="28"/>
      <c r="BL131" s="28"/>
      <c r="BM131" s="28"/>
      <c r="BN131" s="26"/>
    </row>
    <row r="132" spans="1:65" ht="12.75">
      <c r="A132" s="2" t="s">
        <v>95</v>
      </c>
      <c r="B132" s="25" t="s">
        <v>98</v>
      </c>
      <c r="C132" s="25"/>
      <c r="D132" s="25"/>
      <c r="E132" s="12">
        <v>248</v>
      </c>
      <c r="F132" s="13">
        <v>0.7265912286193452</v>
      </c>
      <c r="G132" s="14">
        <v>0.761955551919237</v>
      </c>
      <c r="H132" s="13">
        <v>0.502091707435311</v>
      </c>
      <c r="I132" s="14">
        <v>0.14058189706428686</v>
      </c>
      <c r="J132" s="14">
        <v>1.3749594001648662</v>
      </c>
      <c r="K132" s="12">
        <v>246</v>
      </c>
      <c r="L132" s="13">
        <v>0.7913614928871755</v>
      </c>
      <c r="M132" s="14">
        <v>0.5930175398192172</v>
      </c>
      <c r="N132" s="13">
        <v>0.6180204688452478</v>
      </c>
      <c r="O132" s="14">
        <v>0.24805788528286873</v>
      </c>
      <c r="P132" s="14">
        <v>1.363285627822269</v>
      </c>
      <c r="Q132" s="12">
        <v>248</v>
      </c>
      <c r="R132" s="13">
        <v>1.124364356170133</v>
      </c>
      <c r="S132" s="14">
        <v>1.4611498273240457</v>
      </c>
      <c r="T132" s="13">
        <v>0.5208359947121068</v>
      </c>
      <c r="U132" s="14">
        <v>0.1378141601165674</v>
      </c>
      <c r="V132" s="14">
        <v>2.2991774359123722</v>
      </c>
      <c r="W132" s="12">
        <v>248</v>
      </c>
      <c r="X132" s="13">
        <v>0.3625617724637517</v>
      </c>
      <c r="Y132" s="14">
        <v>0.534324890453342</v>
      </c>
      <c r="Z132" s="13">
        <v>0.18087396722938792</v>
      </c>
      <c r="AA132" s="14">
        <v>0.011214914176555069</v>
      </c>
      <c r="AB132" s="14">
        <v>0.7836985570414287</v>
      </c>
      <c r="AC132" s="12">
        <v>248</v>
      </c>
      <c r="AD132" s="13">
        <v>1.0331075580410052</v>
      </c>
      <c r="AE132" s="13"/>
      <c r="AF132" s="13"/>
      <c r="AG132" s="14">
        <v>1.3572455413973337</v>
      </c>
      <c r="AH132" s="13">
        <v>0.44467303990494234</v>
      </c>
      <c r="AI132" s="14">
        <v>0.12908380141875697</v>
      </c>
      <c r="AJ132" s="14">
        <v>2.0842010057144518</v>
      </c>
      <c r="AK132" s="12">
        <v>248</v>
      </c>
      <c r="AL132" s="13">
        <v>-1.8729436309856797</v>
      </c>
      <c r="AM132" s="14">
        <v>63.0767200000719</v>
      </c>
      <c r="AN132" s="13">
        <v>1.7637063974296</v>
      </c>
      <c r="AO132" s="14">
        <v>0.8348177217071584</v>
      </c>
      <c r="AP132" s="14">
        <v>6.414253690065399</v>
      </c>
      <c r="AQ132" s="12">
        <v>216</v>
      </c>
      <c r="AR132" s="15">
        <v>0.005688510528394265</v>
      </c>
      <c r="AS132" s="16">
        <v>0.003786504265267155</v>
      </c>
      <c r="AT132" s="15">
        <v>0.004664776153738149</v>
      </c>
      <c r="AU132" s="16">
        <v>0.0030746477782974757</v>
      </c>
      <c r="AV132" s="16">
        <v>0.007762768095065128</v>
      </c>
      <c r="AW132" s="12">
        <v>117</v>
      </c>
      <c r="AX132" s="17">
        <v>34.00213976495725</v>
      </c>
      <c r="AY132" s="18">
        <v>57.66847126659589</v>
      </c>
      <c r="AZ132" s="17">
        <v>5.3015</v>
      </c>
      <c r="BA132" s="18">
        <v>0.399547</v>
      </c>
      <c r="BB132" s="18">
        <v>68.8259</v>
      </c>
      <c r="BC132" s="12">
        <v>246</v>
      </c>
      <c r="BD132" s="13">
        <v>0.4242804302335875</v>
      </c>
      <c r="BE132" s="14">
        <v>0.562977809012915</v>
      </c>
      <c r="BF132" s="13">
        <v>0.3505191857262809</v>
      </c>
      <c r="BG132" s="14">
        <v>0.05132494204445037</v>
      </c>
      <c r="BH132" s="14">
        <v>0.723991117256361</v>
      </c>
      <c r="BI132" s="12"/>
      <c r="BJ132" s="12"/>
      <c r="BK132" s="12"/>
      <c r="BL132" s="12"/>
      <c r="BM132" s="12"/>
    </row>
    <row r="133" spans="1:65" s="26" customFormat="1" ht="12.75">
      <c r="A133" s="26" t="s">
        <v>58</v>
      </c>
      <c r="B133" s="27" t="s">
        <v>99</v>
      </c>
      <c r="C133" s="27"/>
      <c r="D133" s="27"/>
      <c r="E133" s="28">
        <v>12</v>
      </c>
      <c r="F133" s="29">
        <v>0.6666230621124434</v>
      </c>
      <c r="G133" s="29">
        <v>0.363952331138952</v>
      </c>
      <c r="H133" s="29">
        <v>0.45351991533099945</v>
      </c>
      <c r="I133" s="29">
        <v>0.26760743271295817</v>
      </c>
      <c r="J133" s="29">
        <v>0.624337802997824</v>
      </c>
      <c r="K133" s="28">
        <v>12</v>
      </c>
      <c r="L133" s="29">
        <v>0.7809371210104955</v>
      </c>
      <c r="M133" s="29">
        <v>0.39813170510465956</v>
      </c>
      <c r="N133" s="29">
        <v>0.6073840907122172</v>
      </c>
      <c r="O133" s="29">
        <v>0.33849689805095695</v>
      </c>
      <c r="P133" s="29">
        <v>1.0975480228398322</v>
      </c>
      <c r="Q133" s="28">
        <v>12</v>
      </c>
      <c r="R133" s="29">
        <v>1.07055597048944</v>
      </c>
      <c r="S133" s="29">
        <v>0.6621446672689799</v>
      </c>
      <c r="T133" s="29">
        <v>0.48284101926743045</v>
      </c>
      <c r="U133" s="29">
        <v>0.30975090688416723</v>
      </c>
      <c r="V133" s="29">
        <v>1.4359060564479762</v>
      </c>
      <c r="W133" s="28">
        <v>12</v>
      </c>
      <c r="X133" s="29">
        <v>0.337407314019488</v>
      </c>
      <c r="Y133" s="29">
        <v>0.18750667560178155</v>
      </c>
      <c r="Z133" s="29">
        <v>0.1813842819605046</v>
      </c>
      <c r="AA133" s="29">
        <v>0.09706580966558043</v>
      </c>
      <c r="AB133" s="29">
        <v>0.3040658204297553</v>
      </c>
      <c r="AC133" s="28">
        <v>12</v>
      </c>
      <c r="AD133" s="29">
        <v>0.9856305495507353</v>
      </c>
      <c r="AE133" s="29"/>
      <c r="AF133" s="29"/>
      <c r="AG133" s="29">
        <v>0.6253998486078022</v>
      </c>
      <c r="AH133" s="29">
        <v>0.4536726021385228</v>
      </c>
      <c r="AI133" s="29">
        <v>0.27936933631849925</v>
      </c>
      <c r="AJ133" s="29">
        <v>1.2942222358978093</v>
      </c>
      <c r="AK133" s="28">
        <v>12</v>
      </c>
      <c r="AL133" s="29">
        <v>-1.805848762604837</v>
      </c>
      <c r="AM133" s="29">
        <v>15.130447242956476</v>
      </c>
      <c r="AN133" s="29">
        <v>1.876513741994805</v>
      </c>
      <c r="AO133" s="29">
        <v>1.3553409900531728</v>
      </c>
      <c r="AP133" s="29">
        <v>2.899814941214683</v>
      </c>
      <c r="AQ133" s="28">
        <v>12</v>
      </c>
      <c r="AR133" s="30">
        <v>0.005631622843558326</v>
      </c>
      <c r="AS133" s="30">
        <v>0.0013864914721744524</v>
      </c>
      <c r="AT133" s="30">
        <v>0.0047029292531754535</v>
      </c>
      <c r="AU133" s="30">
        <v>0.004077014146882288</v>
      </c>
      <c r="AV133" s="30">
        <v>0.005875681320731625</v>
      </c>
      <c r="AW133" s="28">
        <v>12</v>
      </c>
      <c r="AX133" s="31" t="e">
        <v>#DIV/0!</v>
      </c>
      <c r="AY133" s="31" t="e">
        <v>#DIV/0!</v>
      </c>
      <c r="AZ133" s="31" t="e">
        <v>#NUM!</v>
      </c>
      <c r="BA133" s="31" t="e">
        <v>#NUM!</v>
      </c>
      <c r="BB133" s="31" t="e">
        <v>#NUM!</v>
      </c>
      <c r="BC133" s="28">
        <v>12</v>
      </c>
      <c r="BD133" s="29">
        <v>0.4012432869932256</v>
      </c>
      <c r="BE133" s="29">
        <v>0.2599409960794583</v>
      </c>
      <c r="BF133" s="29">
        <v>0.34722421408577</v>
      </c>
      <c r="BG133" s="29">
        <v>0.0727635805615383</v>
      </c>
      <c r="BH133" s="29">
        <v>0.49330350926317534</v>
      </c>
      <c r="BI133" s="28"/>
      <c r="BJ133" s="28"/>
      <c r="BK133" s="28"/>
      <c r="BL133" s="28"/>
      <c r="BM133" s="28"/>
    </row>
    <row r="134" spans="1:65" ht="12.75">
      <c r="A134" s="2" t="s">
        <v>95</v>
      </c>
      <c r="B134" s="25" t="s">
        <v>100</v>
      </c>
      <c r="C134" s="25"/>
      <c r="D134" s="25"/>
      <c r="E134" s="12">
        <v>224</v>
      </c>
      <c r="F134" s="13">
        <v>0.6411048073791399</v>
      </c>
      <c r="G134" s="14">
        <v>0.705400915454968</v>
      </c>
      <c r="H134" s="13">
        <v>0.39502222653056207</v>
      </c>
      <c r="I134" s="14">
        <v>0.13548281771442336</v>
      </c>
      <c r="J134" s="14">
        <v>1.096114808907372</v>
      </c>
      <c r="K134" s="12">
        <v>224</v>
      </c>
      <c r="L134" s="13">
        <v>0.7904713651278268</v>
      </c>
      <c r="M134" s="14">
        <v>0.5620107238235267</v>
      </c>
      <c r="N134" s="13">
        <v>0.6331610010280977</v>
      </c>
      <c r="O134" s="14">
        <v>0.24843100532148132</v>
      </c>
      <c r="P134" s="14">
        <v>1.3698192592009484</v>
      </c>
      <c r="Q134" s="12">
        <v>223</v>
      </c>
      <c r="R134" s="13">
        <v>1.0583954199138563</v>
      </c>
      <c r="S134" s="14">
        <v>1.439700830373708</v>
      </c>
      <c r="T134" s="13">
        <v>0.577953669224892</v>
      </c>
      <c r="U134" s="14">
        <v>0.22044071606204207</v>
      </c>
      <c r="V134" s="14">
        <v>1.940959220805289</v>
      </c>
      <c r="W134" s="12">
        <v>224</v>
      </c>
      <c r="X134" s="13">
        <v>0.41098680081756606</v>
      </c>
      <c r="Y134" s="14">
        <v>0.6268755503420841</v>
      </c>
      <c r="Z134" s="13">
        <v>0.23905389963100748</v>
      </c>
      <c r="AA134" s="14">
        <v>0.055676186072057786</v>
      </c>
      <c r="AB134" s="14">
        <v>0.6617270448208117</v>
      </c>
      <c r="AC134" s="12">
        <v>223</v>
      </c>
      <c r="AD134" s="13">
        <v>0.9544821465774009</v>
      </c>
      <c r="AE134" s="13"/>
      <c r="AF134" s="13"/>
      <c r="AG134" s="14">
        <v>1.3046461131837939</v>
      </c>
      <c r="AH134" s="13">
        <v>0.48757930107483183</v>
      </c>
      <c r="AI134" s="14">
        <v>0.18408066119876762</v>
      </c>
      <c r="AJ134" s="14">
        <v>1.775788950651545</v>
      </c>
      <c r="AK134" s="12">
        <v>224</v>
      </c>
      <c r="AL134" s="13">
        <v>2.8349326179686214</v>
      </c>
      <c r="AM134" s="14">
        <v>7.90417178227959</v>
      </c>
      <c r="AN134" s="13">
        <v>1.531804846932045</v>
      </c>
      <c r="AO134" s="14">
        <v>1.1568479620654206</v>
      </c>
      <c r="AP134" s="14">
        <v>3.02599367990952</v>
      </c>
      <c r="AQ134" s="12">
        <v>170</v>
      </c>
      <c r="AR134" s="15">
        <v>0.00449113529115344</v>
      </c>
      <c r="AS134" s="16">
        <v>0.0034327200970118077</v>
      </c>
      <c r="AT134" s="15">
        <v>0.0036393196769193507</v>
      </c>
      <c r="AU134" s="16">
        <v>0.002168836416600219</v>
      </c>
      <c r="AV134" s="16">
        <v>0.006769988112302105</v>
      </c>
      <c r="AW134" s="12">
        <v>169</v>
      </c>
      <c r="AX134" s="17">
        <v>20.288482988165676</v>
      </c>
      <c r="AY134" s="18">
        <v>35.270857964562616</v>
      </c>
      <c r="AZ134" s="17">
        <v>1.625</v>
      </c>
      <c r="BA134" s="18">
        <v>0.29985</v>
      </c>
      <c r="BB134" s="18">
        <v>54.555</v>
      </c>
      <c r="BC134" s="12">
        <v>224</v>
      </c>
      <c r="BD134" s="13">
        <v>0.29891742087374595</v>
      </c>
      <c r="BE134" s="14">
        <v>0.37957734549870775</v>
      </c>
      <c r="BF134" s="13">
        <v>0.17941541325017063</v>
      </c>
      <c r="BG134" s="14">
        <v>0.061628226521494384</v>
      </c>
      <c r="BH134" s="14">
        <v>0.5386058476622478</v>
      </c>
      <c r="BI134" s="12"/>
      <c r="BJ134" s="12"/>
      <c r="BK134" s="12"/>
      <c r="BL134" s="12"/>
      <c r="BM134" s="12"/>
    </row>
    <row r="135" spans="1:65" s="26" customFormat="1" ht="12.75">
      <c r="A135" s="26" t="s">
        <v>58</v>
      </c>
      <c r="B135" s="27" t="s">
        <v>101</v>
      </c>
      <c r="C135" s="27"/>
      <c r="D135" s="27"/>
      <c r="E135" s="28">
        <v>12</v>
      </c>
      <c r="F135" s="29">
        <v>0.672569741794215</v>
      </c>
      <c r="G135" s="29">
        <v>0.23908654890641218</v>
      </c>
      <c r="H135" s="29">
        <v>0.4108979337566604</v>
      </c>
      <c r="I135" s="29">
        <v>0.24814638419733548</v>
      </c>
      <c r="J135" s="29">
        <v>0.7618116643126742</v>
      </c>
      <c r="K135" s="28">
        <v>12</v>
      </c>
      <c r="L135" s="29">
        <v>0.7675048347320595</v>
      </c>
      <c r="M135" s="29">
        <v>0.37016284293370944</v>
      </c>
      <c r="N135" s="29">
        <v>0.5586434028777029</v>
      </c>
      <c r="O135" s="29">
        <v>0.33570226769335715</v>
      </c>
      <c r="P135" s="29">
        <v>0.9844578830051318</v>
      </c>
      <c r="Q135" s="28">
        <v>12</v>
      </c>
      <c r="R135" s="29">
        <v>1.0453237266366115</v>
      </c>
      <c r="S135" s="29">
        <v>0.6526233149613095</v>
      </c>
      <c r="T135" s="29">
        <v>0.5265781282092747</v>
      </c>
      <c r="U135" s="29">
        <v>0.28045271947705747</v>
      </c>
      <c r="V135" s="29">
        <v>1.3105841170597803</v>
      </c>
      <c r="W135" s="28">
        <v>12</v>
      </c>
      <c r="X135" s="29">
        <v>0.42599800202123994</v>
      </c>
      <c r="Y135" s="29">
        <v>0.18611255951159228</v>
      </c>
      <c r="Z135" s="29">
        <v>0.24113568548464828</v>
      </c>
      <c r="AA135" s="29">
        <v>0.16850439280489926</v>
      </c>
      <c r="AB135" s="29">
        <v>0.4799571084904652</v>
      </c>
      <c r="AC135" s="28">
        <v>12</v>
      </c>
      <c r="AD135" s="29">
        <v>0.9378209180914979</v>
      </c>
      <c r="AE135" s="29"/>
      <c r="AF135" s="29"/>
      <c r="AG135" s="29">
        <v>0.6142429507256237</v>
      </c>
      <c r="AH135" s="29">
        <v>0.45974496401348175</v>
      </c>
      <c r="AI135" s="29">
        <v>0.24281433782530276</v>
      </c>
      <c r="AJ135" s="29">
        <v>1.1006215651484106</v>
      </c>
      <c r="AK135" s="28">
        <v>12</v>
      </c>
      <c r="AL135" s="29">
        <v>2.6130824596535684</v>
      </c>
      <c r="AM135" s="29">
        <v>1.1040692980634057</v>
      </c>
      <c r="AN135" s="29">
        <v>1.5728062341777476</v>
      </c>
      <c r="AO135" s="29">
        <v>1.3895275563552796</v>
      </c>
      <c r="AP135" s="29">
        <v>1.936014059644608</v>
      </c>
      <c r="AQ135" s="28">
        <v>12</v>
      </c>
      <c r="AR135" s="30">
        <v>0.00421889466619792</v>
      </c>
      <c r="AS135" s="30">
        <v>0.0010379562659827565</v>
      </c>
      <c r="AT135" s="30">
        <v>0.0037201383997383505</v>
      </c>
      <c r="AU135" s="30">
        <v>0.003029064372328806</v>
      </c>
      <c r="AV135" s="30">
        <v>0.004471929290217374</v>
      </c>
      <c r="AW135" s="28">
        <v>12</v>
      </c>
      <c r="AX135" s="31">
        <v>17.723419254014445</v>
      </c>
      <c r="AY135" s="31">
        <v>20.016195523264713</v>
      </c>
      <c r="AZ135" s="31">
        <v>1.4784375</v>
      </c>
      <c r="BA135" s="31">
        <v>0.6266499999999999</v>
      </c>
      <c r="BB135" s="31">
        <v>21.59</v>
      </c>
      <c r="BC135" s="28">
        <v>12</v>
      </c>
      <c r="BD135" s="29">
        <v>0.2921269027225765</v>
      </c>
      <c r="BE135" s="29">
        <v>0.14816429785274116</v>
      </c>
      <c r="BF135" s="29">
        <v>0.16107147420829276</v>
      </c>
      <c r="BG135" s="29">
        <v>0.11162020599069901</v>
      </c>
      <c r="BH135" s="29">
        <v>0.2961330645633862</v>
      </c>
      <c r="BI135" s="28"/>
      <c r="BJ135" s="28"/>
      <c r="BK135" s="28"/>
      <c r="BL135" s="28"/>
      <c r="BM135" s="28"/>
    </row>
    <row r="136" spans="1:65" ht="12.75">
      <c r="A136" s="2" t="s">
        <v>95</v>
      </c>
      <c r="B136" s="25" t="s">
        <v>102</v>
      </c>
      <c r="C136" s="25"/>
      <c r="D136" s="25"/>
      <c r="E136" s="12">
        <v>218</v>
      </c>
      <c r="F136" s="13">
        <v>0.6600849735041512</v>
      </c>
      <c r="G136" s="14">
        <v>0.7733142200752977</v>
      </c>
      <c r="H136" s="13">
        <v>0.3867361003089489</v>
      </c>
      <c r="I136" s="14">
        <v>0.1951298870511959</v>
      </c>
      <c r="J136" s="14">
        <v>1.1274623496636438</v>
      </c>
      <c r="K136" s="12">
        <v>218</v>
      </c>
      <c r="L136" s="13">
        <v>0.7713929021826357</v>
      </c>
      <c r="M136" s="14">
        <v>0.553195501770717</v>
      </c>
      <c r="N136" s="13">
        <v>0.6143402530376396</v>
      </c>
      <c r="O136" s="14">
        <v>0.2476335202958698</v>
      </c>
      <c r="P136" s="14">
        <v>1.3361629437472446</v>
      </c>
      <c r="Q136" s="12">
        <v>217</v>
      </c>
      <c r="R136" s="13">
        <v>0.9314235786124319</v>
      </c>
      <c r="S136" s="14">
        <v>1.2349918811811134</v>
      </c>
      <c r="T136" s="13">
        <v>0.48985652870060115</v>
      </c>
      <c r="U136" s="14">
        <v>0.2443927035672361</v>
      </c>
      <c r="V136" s="14">
        <v>1.4814616753840362</v>
      </c>
      <c r="W136" s="12">
        <v>218</v>
      </c>
      <c r="X136" s="13">
        <v>0.5127322223445757</v>
      </c>
      <c r="Y136" s="14">
        <v>0.5854635337041721</v>
      </c>
      <c r="Z136" s="13">
        <v>0.2935860456088477</v>
      </c>
      <c r="AA136" s="14">
        <v>0.18116045335678263</v>
      </c>
      <c r="AB136" s="14">
        <v>0.8524868263609418</v>
      </c>
      <c r="AC136" s="12">
        <v>217</v>
      </c>
      <c r="AD136" s="13">
        <v>0.8019274261952162</v>
      </c>
      <c r="AE136" s="13"/>
      <c r="AF136" s="13"/>
      <c r="AG136" s="14">
        <v>1.1188500256286826</v>
      </c>
      <c r="AH136" s="13">
        <v>0.40898449364645323</v>
      </c>
      <c r="AI136" s="14">
        <v>0.18476546459829624</v>
      </c>
      <c r="AJ136" s="14">
        <v>1.303807360321621</v>
      </c>
      <c r="AK136" s="12">
        <v>218</v>
      </c>
      <c r="AL136" s="13">
        <v>1.7868663016992818</v>
      </c>
      <c r="AM136" s="14">
        <v>5.263882368943244</v>
      </c>
      <c r="AN136" s="13">
        <v>1.23844288726548</v>
      </c>
      <c r="AO136" s="14">
        <v>0.9048612997919515</v>
      </c>
      <c r="AP136" s="14">
        <v>1.6994850889563533</v>
      </c>
      <c r="AQ136" s="12">
        <v>165</v>
      </c>
      <c r="AR136" s="15">
        <v>0.004316306462886993</v>
      </c>
      <c r="AS136" s="16">
        <v>0.002920014568760529</v>
      </c>
      <c r="AT136" s="15">
        <v>0.003608554196400805</v>
      </c>
      <c r="AU136" s="16">
        <v>0.002048499963628823</v>
      </c>
      <c r="AV136" s="16">
        <v>0.006564708456927304</v>
      </c>
      <c r="AW136" s="12">
        <v>162</v>
      </c>
      <c r="AX136" s="17">
        <v>20.938477623456787</v>
      </c>
      <c r="AY136" s="18">
        <v>51.7856399388006</v>
      </c>
      <c r="AZ136" s="17">
        <v>1.84375</v>
      </c>
      <c r="BA136" s="18">
        <v>0.45680000000000004</v>
      </c>
      <c r="BB136" s="18">
        <v>29.485</v>
      </c>
      <c r="BC136" s="12">
        <v>217</v>
      </c>
      <c r="BD136" s="13">
        <v>0.272110146163165</v>
      </c>
      <c r="BE136" s="14">
        <v>0.27386117007212873</v>
      </c>
      <c r="BF136" s="13">
        <v>0.16809689229777286</v>
      </c>
      <c r="BG136" s="14">
        <v>0.07180592240389853</v>
      </c>
      <c r="BH136" s="14">
        <v>0.46562729255035873</v>
      </c>
      <c r="BI136" s="12"/>
      <c r="BJ136" s="12"/>
      <c r="BK136" s="12"/>
      <c r="BL136" s="12"/>
      <c r="BM136" s="12"/>
    </row>
    <row r="137" spans="1:65" s="26" customFormat="1" ht="12.75">
      <c r="A137" s="26" t="s">
        <v>58</v>
      </c>
      <c r="B137" s="27" t="s">
        <v>103</v>
      </c>
      <c r="C137" s="27"/>
      <c r="D137" s="27"/>
      <c r="E137" s="28">
        <v>12</v>
      </c>
      <c r="F137" s="29">
        <v>0.6141096078885685</v>
      </c>
      <c r="G137" s="29">
        <v>0.21868560463528394</v>
      </c>
      <c r="H137" s="29">
        <v>0.418258537880546</v>
      </c>
      <c r="I137" s="29">
        <v>0.2878384405218487</v>
      </c>
      <c r="J137" s="29">
        <v>0.5292365454636986</v>
      </c>
      <c r="K137" s="28">
        <v>12</v>
      </c>
      <c r="L137" s="29">
        <v>0.7275738741021988</v>
      </c>
      <c r="M137" s="29">
        <v>0.3439434716742616</v>
      </c>
      <c r="N137" s="29">
        <v>0.5093015651330799</v>
      </c>
      <c r="O137" s="29">
        <v>0.2340708408403141</v>
      </c>
      <c r="P137" s="29">
        <v>1.0160151027140882</v>
      </c>
      <c r="Q137" s="28">
        <v>12</v>
      </c>
      <c r="R137" s="29">
        <v>0.8423180100633307</v>
      </c>
      <c r="S137" s="29">
        <v>0.4808027362445255</v>
      </c>
      <c r="T137" s="29">
        <v>0.45951106479550086</v>
      </c>
      <c r="U137" s="29">
        <v>0.35615129819017893</v>
      </c>
      <c r="V137" s="29">
        <v>0.7723098392667705</v>
      </c>
      <c r="W137" s="28">
        <v>12</v>
      </c>
      <c r="X137" s="29">
        <v>0.4862067444482696</v>
      </c>
      <c r="Y137" s="29">
        <v>0.15651829311616663</v>
      </c>
      <c r="Z137" s="29">
        <v>0.3262236581160891</v>
      </c>
      <c r="AA137" s="29">
        <v>0.23039242196079449</v>
      </c>
      <c r="AB137" s="29">
        <v>0.39735403971329714</v>
      </c>
      <c r="AC137" s="28">
        <v>12</v>
      </c>
      <c r="AD137" s="29">
        <v>0.719459715125829</v>
      </c>
      <c r="AE137" s="29"/>
      <c r="AF137" s="29"/>
      <c r="AG137" s="29">
        <v>0.4505886856978178</v>
      </c>
      <c r="AH137" s="29">
        <v>0.3941826456128551</v>
      </c>
      <c r="AI137" s="29">
        <v>0.21737576442581097</v>
      </c>
      <c r="AJ137" s="29">
        <v>0.5982755374747549</v>
      </c>
      <c r="AK137" s="28">
        <v>12</v>
      </c>
      <c r="AL137" s="29">
        <v>1.9446953682443617</v>
      </c>
      <c r="AM137" s="29">
        <v>1.969899254870533</v>
      </c>
      <c r="AN137" s="29">
        <v>1.120790435984285</v>
      </c>
      <c r="AO137" s="29">
        <v>1.0174206373056338</v>
      </c>
      <c r="AP137" s="29">
        <v>1.5490933712684611</v>
      </c>
      <c r="AQ137" s="28">
        <v>12</v>
      </c>
      <c r="AR137" s="30">
        <v>0.004015085545116059</v>
      </c>
      <c r="AS137" s="30">
        <v>0.0011813193258438713</v>
      </c>
      <c r="AT137" s="30">
        <v>0.0027900465849431235</v>
      </c>
      <c r="AU137" s="30">
        <v>0.0022946267735610404</v>
      </c>
      <c r="AV137" s="30">
        <v>0.004525077693124496</v>
      </c>
      <c r="AW137" s="28">
        <v>12</v>
      </c>
      <c r="AX137" s="31">
        <v>17.51313160869894</v>
      </c>
      <c r="AY137" s="31">
        <v>17.576340134605474</v>
      </c>
      <c r="AZ137" s="31">
        <v>1.4875</v>
      </c>
      <c r="BA137" s="31">
        <v>0.7752249999999999</v>
      </c>
      <c r="BB137" s="31">
        <v>6.7885</v>
      </c>
      <c r="BC137" s="28">
        <v>12</v>
      </c>
      <c r="BD137" s="29">
        <v>0.2560682953384447</v>
      </c>
      <c r="BE137" s="29">
        <v>0.10912560666156183</v>
      </c>
      <c r="BF137" s="29">
        <v>0.1512138701404572</v>
      </c>
      <c r="BG137" s="29">
        <v>0.11088537468734093</v>
      </c>
      <c r="BH137" s="29">
        <v>0.2947528755429577</v>
      </c>
      <c r="BI137" s="28"/>
      <c r="BJ137" s="28"/>
      <c r="BK137" s="28"/>
      <c r="BL137" s="28"/>
      <c r="BM137" s="28"/>
    </row>
    <row r="138" spans="1:65" ht="12.75">
      <c r="A138" s="2" t="s">
        <v>95</v>
      </c>
      <c r="B138" s="25" t="s">
        <v>104</v>
      </c>
      <c r="C138" s="25"/>
      <c r="D138" s="25"/>
      <c r="E138" s="12">
        <v>214</v>
      </c>
      <c r="F138" s="13">
        <v>0.6548572181743489</v>
      </c>
      <c r="G138" s="14">
        <v>0.8090634243606999</v>
      </c>
      <c r="H138" s="13">
        <v>0.372463684592765</v>
      </c>
      <c r="I138" s="14">
        <v>0.1795503435088713</v>
      </c>
      <c r="J138" s="14">
        <v>1.0587525810885332</v>
      </c>
      <c r="K138" s="12">
        <v>214</v>
      </c>
      <c r="L138" s="13">
        <v>0.8680466949493753</v>
      </c>
      <c r="M138" s="14">
        <v>0.7305915547164564</v>
      </c>
      <c r="N138" s="13">
        <v>0.6863894140846764</v>
      </c>
      <c r="O138" s="14">
        <v>0.2869790952058823</v>
      </c>
      <c r="P138" s="14">
        <v>1.4039804710132187</v>
      </c>
      <c r="Q138" s="12">
        <v>213</v>
      </c>
      <c r="R138" s="13">
        <v>1.017060390799421</v>
      </c>
      <c r="S138" s="14">
        <v>1.0980938026767337</v>
      </c>
      <c r="T138" s="13">
        <v>0.605378962485</v>
      </c>
      <c r="U138" s="14">
        <v>0.35619071849014683</v>
      </c>
      <c r="V138" s="14">
        <v>1.7887475166900295</v>
      </c>
      <c r="W138" s="12">
        <v>215</v>
      </c>
      <c r="X138" s="13">
        <v>0.4643596614426434</v>
      </c>
      <c r="Y138" s="14">
        <v>0.5877727790975479</v>
      </c>
      <c r="Z138" s="13">
        <v>0.2669268905475069</v>
      </c>
      <c r="AA138" s="14">
        <v>0.13930195387054217</v>
      </c>
      <c r="AB138" s="14">
        <v>0.6914930185200703</v>
      </c>
      <c r="AC138" s="12">
        <v>211</v>
      </c>
      <c r="AD138" s="13">
        <v>0.911085780591097</v>
      </c>
      <c r="AE138" s="13"/>
      <c r="AF138" s="13"/>
      <c r="AG138" s="14">
        <v>0.9994218590733176</v>
      </c>
      <c r="AH138" s="13">
        <v>0.5253541645643975</v>
      </c>
      <c r="AI138" s="14">
        <v>0.3112203448557042</v>
      </c>
      <c r="AJ138" s="14">
        <v>1.6105514014301305</v>
      </c>
      <c r="AK138" s="12">
        <v>214</v>
      </c>
      <c r="AL138" s="13">
        <v>2.1965403616236574</v>
      </c>
      <c r="AM138" s="14">
        <v>5.503912219599501</v>
      </c>
      <c r="AN138" s="13">
        <v>1.306294150812095</v>
      </c>
      <c r="AO138" s="14">
        <v>0.8999928260269283</v>
      </c>
      <c r="AP138" s="14">
        <v>2.2654332257156167</v>
      </c>
      <c r="AQ138" s="12">
        <v>165</v>
      </c>
      <c r="AR138" s="15">
        <v>0.004631071722653658</v>
      </c>
      <c r="AS138" s="16">
        <v>0.005203833742160793</v>
      </c>
      <c r="AT138" s="15">
        <v>0.003363494071038695</v>
      </c>
      <c r="AU138" s="16">
        <v>0.0020738985848269675</v>
      </c>
      <c r="AV138" s="16">
        <v>0.0061236478252637665</v>
      </c>
      <c r="AW138" s="12">
        <v>177</v>
      </c>
      <c r="AX138" s="17">
        <v>23.38199364406779</v>
      </c>
      <c r="AY138" s="18">
        <v>54.87097750773323</v>
      </c>
      <c r="AZ138" s="17">
        <v>1.4375</v>
      </c>
      <c r="BA138" s="18">
        <v>0.33225</v>
      </c>
      <c r="BB138" s="18">
        <v>36.835</v>
      </c>
      <c r="BC138" s="12">
        <v>214</v>
      </c>
      <c r="BD138" s="13">
        <v>0.25357792292158216</v>
      </c>
      <c r="BE138" s="14">
        <v>0.2683685802465762</v>
      </c>
      <c r="BF138" s="13">
        <v>0.16194354966960056</v>
      </c>
      <c r="BG138" s="14">
        <v>0.072718228882402</v>
      </c>
      <c r="BH138" s="14">
        <v>0.45082704092561826</v>
      </c>
      <c r="BI138" s="12"/>
      <c r="BJ138" s="12"/>
      <c r="BK138" s="12"/>
      <c r="BL138" s="12"/>
      <c r="BM138" s="12"/>
    </row>
    <row r="139" spans="1:65" s="26" customFormat="1" ht="12.75">
      <c r="A139" s="26" t="s">
        <v>58</v>
      </c>
      <c r="B139" s="27" t="s">
        <v>105</v>
      </c>
      <c r="C139" s="27"/>
      <c r="D139" s="27"/>
      <c r="E139" s="28">
        <v>12</v>
      </c>
      <c r="F139" s="29">
        <v>0.6661421370152676</v>
      </c>
      <c r="G139" s="29">
        <v>0.30445194079443727</v>
      </c>
      <c r="H139" s="29">
        <v>0.36527137875642823</v>
      </c>
      <c r="I139" s="29">
        <v>0.29154026590317844</v>
      </c>
      <c r="J139" s="29">
        <v>0.5389684856793673</v>
      </c>
      <c r="K139" s="28">
        <v>12</v>
      </c>
      <c r="L139" s="29">
        <v>0.8555312029206656</v>
      </c>
      <c r="M139" s="29">
        <v>0.2966207015816076</v>
      </c>
      <c r="N139" s="29">
        <v>0.7542727776634207</v>
      </c>
      <c r="O139" s="29">
        <v>0.3596281415121231</v>
      </c>
      <c r="P139" s="29">
        <v>0.9737636885129659</v>
      </c>
      <c r="Q139" s="28">
        <v>12</v>
      </c>
      <c r="R139" s="29">
        <v>0.9945204379977045</v>
      </c>
      <c r="S139" s="29">
        <v>0.4392582892940318</v>
      </c>
      <c r="T139" s="29">
        <v>0.5959345901012018</v>
      </c>
      <c r="U139" s="29">
        <v>0.4315400357180248</v>
      </c>
      <c r="V139" s="29">
        <v>0.8498539548613104</v>
      </c>
      <c r="W139" s="28">
        <v>12</v>
      </c>
      <c r="X139" s="29">
        <v>0.46771698229334285</v>
      </c>
      <c r="Y139" s="29">
        <v>0.23156649218199418</v>
      </c>
      <c r="Z139" s="29">
        <v>0.25956931050480175</v>
      </c>
      <c r="AA139" s="29">
        <v>0.1988615706744269</v>
      </c>
      <c r="AB139" s="29">
        <v>0.42991903748366656</v>
      </c>
      <c r="AC139" s="28">
        <v>12</v>
      </c>
      <c r="AD139" s="29">
        <v>0.8908263983950597</v>
      </c>
      <c r="AE139" s="29"/>
      <c r="AF139" s="29"/>
      <c r="AG139" s="29">
        <v>0.4306553680186408</v>
      </c>
      <c r="AH139" s="29">
        <v>0.5309359847872506</v>
      </c>
      <c r="AI139" s="29">
        <v>0.36691229689894506</v>
      </c>
      <c r="AJ139" s="29">
        <v>0.7253201186024317</v>
      </c>
      <c r="AK139" s="28">
        <v>12</v>
      </c>
      <c r="AL139" s="29">
        <v>2.3565093924171383</v>
      </c>
      <c r="AM139" s="29">
        <v>2.389464961168472</v>
      </c>
      <c r="AN139" s="29">
        <v>1.3313254975807927</v>
      </c>
      <c r="AO139" s="29">
        <v>1.0098619180520425</v>
      </c>
      <c r="AP139" s="29">
        <v>1.9181675327658592</v>
      </c>
      <c r="AQ139" s="28">
        <v>12</v>
      </c>
      <c r="AR139" s="30">
        <v>0.0043555306301060965</v>
      </c>
      <c r="AS139" s="30">
        <v>0.0012790812487191187</v>
      </c>
      <c r="AT139" s="30">
        <v>0.003477084454410426</v>
      </c>
      <c r="AU139" s="30">
        <v>0.0027700281474957143</v>
      </c>
      <c r="AV139" s="30">
        <v>0.004481101370033773</v>
      </c>
      <c r="AW139" s="28">
        <v>12</v>
      </c>
      <c r="AX139" s="31">
        <v>26.82650854090183</v>
      </c>
      <c r="AY139" s="31">
        <v>30.38602903346974</v>
      </c>
      <c r="AZ139" s="31">
        <v>2.496875</v>
      </c>
      <c r="BA139" s="31">
        <v>0.694</v>
      </c>
      <c r="BB139" s="31">
        <v>32.6425</v>
      </c>
      <c r="BC139" s="28">
        <v>12</v>
      </c>
      <c r="BD139" s="29">
        <v>0.24994636317668226</v>
      </c>
      <c r="BE139" s="29">
        <v>0.09589843605089654</v>
      </c>
      <c r="BF139" s="29">
        <v>0.1676643531793942</v>
      </c>
      <c r="BG139" s="29">
        <v>0.10969565535840206</v>
      </c>
      <c r="BH139" s="29">
        <v>0.25502693563346945</v>
      </c>
      <c r="BI139" s="28"/>
      <c r="BJ139" s="28"/>
      <c r="BK139" s="28"/>
      <c r="BL139" s="28"/>
      <c r="BM139" s="28"/>
    </row>
    <row r="140" spans="1:65" ht="12.75">
      <c r="A140" s="2" t="s">
        <v>95</v>
      </c>
      <c r="B140" s="25" t="s">
        <v>106</v>
      </c>
      <c r="C140" s="25"/>
      <c r="D140" s="25"/>
      <c r="E140" s="12">
        <v>214</v>
      </c>
      <c r="F140" s="13">
        <v>0.6305648101203131</v>
      </c>
      <c r="G140" s="14">
        <v>0.6108767986007232</v>
      </c>
      <c r="H140" s="13">
        <v>0.3973162553409935</v>
      </c>
      <c r="I140" s="14">
        <v>0.1759811366320036</v>
      </c>
      <c r="J140" s="14">
        <v>1.107617552299058</v>
      </c>
      <c r="K140" s="12">
        <v>214</v>
      </c>
      <c r="L140" s="13">
        <v>0.7270246708146288</v>
      </c>
      <c r="M140" s="14">
        <v>0.6521736722579189</v>
      </c>
      <c r="N140" s="13">
        <v>0.5313216119627238</v>
      </c>
      <c r="O140" s="14">
        <v>0.2820513782575322</v>
      </c>
      <c r="P140" s="14">
        <v>1.1602696689695298</v>
      </c>
      <c r="Q140" s="12">
        <v>214</v>
      </c>
      <c r="R140" s="13">
        <v>0.9692194466461543</v>
      </c>
      <c r="S140" s="14">
        <v>1.074503924390541</v>
      </c>
      <c r="T140" s="13">
        <v>0.586526928730569</v>
      </c>
      <c r="U140" s="14">
        <v>0.33111788029891703</v>
      </c>
      <c r="V140" s="14">
        <v>1.3271772210906063</v>
      </c>
      <c r="W140" s="12">
        <v>214</v>
      </c>
      <c r="X140" s="13">
        <v>0.34635494486199586</v>
      </c>
      <c r="Y140" s="14">
        <v>0.3768316338693418</v>
      </c>
      <c r="Z140" s="13">
        <v>0.21933395695896302</v>
      </c>
      <c r="AA140" s="14">
        <v>0.07577016249016026</v>
      </c>
      <c r="AB140" s="14">
        <v>0.5909441677244558</v>
      </c>
      <c r="AC140" s="12">
        <v>214</v>
      </c>
      <c r="AD140" s="13">
        <v>0.8820419070243892</v>
      </c>
      <c r="AE140" s="13"/>
      <c r="AF140" s="13"/>
      <c r="AG140" s="14">
        <v>1.0022667082515384</v>
      </c>
      <c r="AH140" s="13">
        <v>0.5256048730430964</v>
      </c>
      <c r="AI140" s="14">
        <v>0.28096385062249035</v>
      </c>
      <c r="AJ140" s="14">
        <v>1.2355438142999446</v>
      </c>
      <c r="AK140" s="12">
        <v>214</v>
      </c>
      <c r="AL140" s="13">
        <v>2.2325277840153324</v>
      </c>
      <c r="AM140" s="14">
        <v>1.251657074866351</v>
      </c>
      <c r="AN140" s="13">
        <v>1.8882010251349464</v>
      </c>
      <c r="AO140" s="14">
        <v>1.2399438494855073</v>
      </c>
      <c r="AP140" s="14">
        <v>3.49442402084736</v>
      </c>
      <c r="AQ140" s="12">
        <v>146</v>
      </c>
      <c r="AR140" s="15">
        <v>0.003673270832897328</v>
      </c>
      <c r="AS140" s="16">
        <v>0.0022756575704341126</v>
      </c>
      <c r="AT140" s="15">
        <v>0.003041480808634869</v>
      </c>
      <c r="AU140" s="16">
        <v>0.0019144989240784344</v>
      </c>
      <c r="AV140" s="16">
        <v>0.005616314894215573</v>
      </c>
      <c r="AW140" s="12">
        <v>0</v>
      </c>
      <c r="AX140" s="17" t="e">
        <v>#DIV/0!</v>
      </c>
      <c r="AY140" s="18" t="e">
        <v>#DIV/0!</v>
      </c>
      <c r="AZ140" s="17" t="e">
        <v>#NUM!</v>
      </c>
      <c r="BA140" s="18" t="e">
        <v>#NUM!</v>
      </c>
      <c r="BB140" s="18" t="e">
        <v>#NUM!</v>
      </c>
      <c r="BC140" s="12">
        <v>213</v>
      </c>
      <c r="BD140" s="13">
        <v>0.3600702539312656</v>
      </c>
      <c r="BE140" s="14">
        <v>0.33349776872996584</v>
      </c>
      <c r="BF140" s="13">
        <v>0.2639341505027701</v>
      </c>
      <c r="BG140" s="14">
        <v>0.1122374989213295</v>
      </c>
      <c r="BH140" s="14">
        <v>0.5987082692441283</v>
      </c>
      <c r="BI140" s="12"/>
      <c r="BJ140" s="12"/>
      <c r="BK140" s="12"/>
      <c r="BL140" s="12"/>
      <c r="BM140" s="12"/>
    </row>
    <row r="141" spans="1:65" s="26" customFormat="1" ht="12.75">
      <c r="A141" s="26" t="s">
        <v>58</v>
      </c>
      <c r="B141" s="27" t="s">
        <v>107</v>
      </c>
      <c r="C141" s="27"/>
      <c r="D141" s="27"/>
      <c r="E141" s="28">
        <v>12</v>
      </c>
      <c r="F141" s="29">
        <v>0.6336140293362391</v>
      </c>
      <c r="G141" s="29">
        <v>0.19091775227382402</v>
      </c>
      <c r="H141" s="29">
        <v>0.45434951395359546</v>
      </c>
      <c r="I141" s="29">
        <v>0.2816855356751512</v>
      </c>
      <c r="J141" s="29">
        <v>0.689801164447771</v>
      </c>
      <c r="K141" s="28">
        <v>12</v>
      </c>
      <c r="L141" s="29">
        <v>0.6906339264262192</v>
      </c>
      <c r="M141" s="29">
        <v>0.31879098679086004</v>
      </c>
      <c r="N141" s="29">
        <v>0.4726380565151863</v>
      </c>
      <c r="O141" s="29">
        <v>0.301924830957884</v>
      </c>
      <c r="P141" s="29">
        <v>0.8200069564421915</v>
      </c>
      <c r="Q141" s="28">
        <v>12</v>
      </c>
      <c r="R141" s="29">
        <v>0.9116099003329688</v>
      </c>
      <c r="S141" s="29">
        <v>0.3673674620819978</v>
      </c>
      <c r="T141" s="29">
        <v>0.582888869881815</v>
      </c>
      <c r="U141" s="29">
        <v>0.5014976655237029</v>
      </c>
      <c r="V141" s="29">
        <v>0.7269196614935507</v>
      </c>
      <c r="W141" s="28">
        <v>12</v>
      </c>
      <c r="X141" s="29">
        <v>0.3469553185088599</v>
      </c>
      <c r="Y141" s="29">
        <v>0.122019414640487</v>
      </c>
      <c r="Z141" s="29">
        <v>0.22142623516765847</v>
      </c>
      <c r="AA141" s="29">
        <v>0.12833055127194012</v>
      </c>
      <c r="AB141" s="29">
        <v>0.3137979794890865</v>
      </c>
      <c r="AC141" s="28">
        <v>12</v>
      </c>
      <c r="AD141" s="29">
        <v>0.824281246664289</v>
      </c>
      <c r="AE141" s="29"/>
      <c r="AF141" s="29"/>
      <c r="AG141" s="29">
        <v>0.3501598811005077</v>
      </c>
      <c r="AH141" s="29">
        <v>0.4987182258981125</v>
      </c>
      <c r="AI141" s="29">
        <v>0.44899886964344216</v>
      </c>
      <c r="AJ141" s="29">
        <v>0.6429254663428325</v>
      </c>
      <c r="AK141" s="28">
        <v>12</v>
      </c>
      <c r="AL141" s="29">
        <v>2.2064903613841476</v>
      </c>
      <c r="AM141" s="29">
        <v>0.34484679060229423</v>
      </c>
      <c r="AN141" s="29">
        <v>1.7515327166421228</v>
      </c>
      <c r="AO141" s="29">
        <v>1.5416465489403315</v>
      </c>
      <c r="AP141" s="29">
        <v>2.3507995036098683</v>
      </c>
      <c r="AQ141" s="28">
        <v>12</v>
      </c>
      <c r="AR141" s="30">
        <v>0.0035989951833338488</v>
      </c>
      <c r="AS141" s="30">
        <v>0.0007885568191774682</v>
      </c>
      <c r="AT141" s="30">
        <v>0.0031552966366301533</v>
      </c>
      <c r="AU141" s="30">
        <v>0.0024781254689379057</v>
      </c>
      <c r="AV141" s="30">
        <v>0.004118689419398358</v>
      </c>
      <c r="AW141" s="28">
        <v>12</v>
      </c>
      <c r="AX141" s="31" t="e">
        <v>#DIV/0!</v>
      </c>
      <c r="AY141" s="31" t="e">
        <v>#DIV/0!</v>
      </c>
      <c r="AZ141" s="31" t="e">
        <v>#NUM!</v>
      </c>
      <c r="BA141" s="31" t="e">
        <v>#NUM!</v>
      </c>
      <c r="BB141" s="31" t="e">
        <v>#NUM!</v>
      </c>
      <c r="BC141" s="28">
        <v>12</v>
      </c>
      <c r="BD141" s="29">
        <v>0.33130808984624477</v>
      </c>
      <c r="BE141" s="29">
        <v>0.12834545051321264</v>
      </c>
      <c r="BF141" s="29">
        <v>0.24166952135712821</v>
      </c>
      <c r="BG141" s="29">
        <v>0.14083078337999017</v>
      </c>
      <c r="BH141" s="29">
        <v>0.3549152743458269</v>
      </c>
      <c r="BI141" s="28"/>
      <c r="BJ141" s="28"/>
      <c r="BK141" s="28"/>
      <c r="BL141" s="28"/>
      <c r="BM141" s="28"/>
    </row>
    <row r="142" spans="1:65" ht="12.75">
      <c r="A142" s="2" t="s">
        <v>95</v>
      </c>
      <c r="B142" s="25" t="s">
        <v>108</v>
      </c>
      <c r="C142" s="25"/>
      <c r="D142" s="25"/>
      <c r="E142" s="12">
        <v>273</v>
      </c>
      <c r="F142" s="13">
        <v>0.8438405538925748</v>
      </c>
      <c r="G142" s="14">
        <v>1.431906205042705</v>
      </c>
      <c r="H142" s="13">
        <v>0.3586632246830915</v>
      </c>
      <c r="I142" s="14">
        <v>0.1251798903872927</v>
      </c>
      <c r="J142" s="14">
        <v>1.2584092739026893</v>
      </c>
      <c r="K142" s="12">
        <v>273</v>
      </c>
      <c r="L142" s="13">
        <v>0.8201638792050846</v>
      </c>
      <c r="M142" s="14">
        <v>0.6320729345946648</v>
      </c>
      <c r="N142" s="13">
        <v>0.6262488952969651</v>
      </c>
      <c r="O142" s="14">
        <v>0.24610948738666086</v>
      </c>
      <c r="P142" s="14">
        <v>1.3818245091574888</v>
      </c>
      <c r="Q142" s="12">
        <v>273</v>
      </c>
      <c r="R142" s="13">
        <v>1.193157542521553</v>
      </c>
      <c r="S142" s="14">
        <v>1.4728465283455536</v>
      </c>
      <c r="T142" s="13">
        <v>0.6499153019851588</v>
      </c>
      <c r="U142" s="14">
        <v>0.22971929122380869</v>
      </c>
      <c r="V142" s="14">
        <v>2.4912458207821317</v>
      </c>
      <c r="W142" s="12">
        <v>273</v>
      </c>
      <c r="X142" s="13">
        <v>0.5121702057044126</v>
      </c>
      <c r="Y142" s="14">
        <v>0.7897162561231845</v>
      </c>
      <c r="Z142" s="13">
        <v>0.24584121783680882</v>
      </c>
      <c r="AA142" s="14">
        <v>0.11471205573230381</v>
      </c>
      <c r="AB142" s="14">
        <v>0.8304681904887201</v>
      </c>
      <c r="AC142" s="12">
        <v>273</v>
      </c>
      <c r="AD142" s="13">
        <v>1.0642443017457528</v>
      </c>
      <c r="AE142" s="13"/>
      <c r="AF142" s="13"/>
      <c r="AG142" s="14">
        <v>1.3675534044909414</v>
      </c>
      <c r="AH142" s="13">
        <v>0.5614337452045703</v>
      </c>
      <c r="AI142" s="14">
        <v>0.20205273712478583</v>
      </c>
      <c r="AJ142" s="14">
        <v>1.9321695505343512</v>
      </c>
      <c r="AK142" s="12">
        <v>273</v>
      </c>
      <c r="AL142" s="13">
        <v>1.7333014861442717</v>
      </c>
      <c r="AM142" s="14">
        <v>1.1043081445786784</v>
      </c>
      <c r="AN142" s="13">
        <v>1.4654951982698667</v>
      </c>
      <c r="AO142" s="14">
        <v>0.9974586324563816</v>
      </c>
      <c r="AP142" s="14">
        <v>1.9978732049031407</v>
      </c>
      <c r="AQ142" s="12">
        <v>232</v>
      </c>
      <c r="AR142" s="15">
        <v>0.0038671657145250347</v>
      </c>
      <c r="AS142" s="16">
        <v>0.0030839959895711724</v>
      </c>
      <c r="AT142" s="15">
        <v>0.0031102287839873946</v>
      </c>
      <c r="AU142" s="16">
        <v>0.0016869994378949037</v>
      </c>
      <c r="AV142" s="16">
        <v>0.005527489461366003</v>
      </c>
      <c r="AW142" s="12">
        <v>24</v>
      </c>
      <c r="AX142" s="17">
        <v>57.311260272417364</v>
      </c>
      <c r="AY142" s="18">
        <v>56.95799857885943</v>
      </c>
      <c r="AZ142" s="17">
        <v>68.732099519951</v>
      </c>
      <c r="BA142" s="18">
        <v>2.2583488899440227</v>
      </c>
      <c r="BB142" s="18">
        <v>87.93238097108124</v>
      </c>
      <c r="BC142" s="12">
        <v>273</v>
      </c>
      <c r="BD142" s="13">
        <v>0.37786304510332214</v>
      </c>
      <c r="BE142" s="14">
        <v>0.35298451742264525</v>
      </c>
      <c r="BF142" s="13">
        <v>0.2676617815005144</v>
      </c>
      <c r="BG142" s="14">
        <v>0.10493737587523123</v>
      </c>
      <c r="BH142" s="14">
        <v>0.6646592089299702</v>
      </c>
      <c r="BI142" s="12"/>
      <c r="BJ142" s="12"/>
      <c r="BK142" s="12"/>
      <c r="BL142" s="12"/>
      <c r="BM142" s="12"/>
    </row>
    <row r="143" spans="1:65" s="26" customFormat="1" ht="12.75">
      <c r="A143" s="26" t="s">
        <v>58</v>
      </c>
      <c r="B143" s="27" t="s">
        <v>109</v>
      </c>
      <c r="C143" s="27"/>
      <c r="D143" s="27"/>
      <c r="E143" s="28">
        <v>12</v>
      </c>
      <c r="F143" s="29">
        <v>1.021677345722285</v>
      </c>
      <c r="G143" s="29">
        <v>1.3909942175220245</v>
      </c>
      <c r="H143" s="29">
        <v>0.36191486664027706</v>
      </c>
      <c r="I143" s="29">
        <v>0.17228107896276565</v>
      </c>
      <c r="J143" s="29">
        <v>0.7545992920572839</v>
      </c>
      <c r="K143" s="28">
        <v>12</v>
      </c>
      <c r="L143" s="29">
        <v>0.782660695743576</v>
      </c>
      <c r="M143" s="29">
        <v>0.3021380486791382</v>
      </c>
      <c r="N143" s="29">
        <v>0.5947723216004952</v>
      </c>
      <c r="O143" s="29">
        <v>0.4450723548713622</v>
      </c>
      <c r="P143" s="29">
        <v>0.9427508298060058</v>
      </c>
      <c r="Q143" s="28">
        <v>12</v>
      </c>
      <c r="R143" s="29">
        <v>1.190241684729885</v>
      </c>
      <c r="S143" s="29">
        <v>0.5526687974418837</v>
      </c>
      <c r="T143" s="29">
        <v>0.6348299279779857</v>
      </c>
      <c r="U143" s="29">
        <v>0.37351369188114886</v>
      </c>
      <c r="V143" s="29">
        <v>1.2767010261879668</v>
      </c>
      <c r="W143" s="28">
        <v>12</v>
      </c>
      <c r="X143" s="29">
        <v>0.6018660801369408</v>
      </c>
      <c r="Y143" s="29">
        <v>0.714842627558468</v>
      </c>
      <c r="Z143" s="29">
        <v>0.24435346874708685</v>
      </c>
      <c r="AA143" s="29">
        <v>0.15647510961879277</v>
      </c>
      <c r="AB143" s="29">
        <v>0.40450513227023954</v>
      </c>
      <c r="AC143" s="28">
        <v>12</v>
      </c>
      <c r="AD143" s="29">
        <v>1.038751992359417</v>
      </c>
      <c r="AE143" s="29"/>
      <c r="AF143" s="29"/>
      <c r="AG143" s="29">
        <v>0.4812137260881961</v>
      </c>
      <c r="AH143" s="29">
        <v>0.5634673155892278</v>
      </c>
      <c r="AI143" s="29">
        <v>0.3130775219886155</v>
      </c>
      <c r="AJ143" s="29">
        <v>1.015052331182936</v>
      </c>
      <c r="AK143" s="28">
        <v>12</v>
      </c>
      <c r="AL143" s="29">
        <v>1.7855893135290015</v>
      </c>
      <c r="AM143" s="29">
        <v>0.3807079160074324</v>
      </c>
      <c r="AN143" s="29">
        <v>1.5333845808095</v>
      </c>
      <c r="AO143" s="29">
        <v>1.2012091371904354</v>
      </c>
      <c r="AP143" s="29">
        <v>1.6752175072243014</v>
      </c>
      <c r="AQ143" s="28">
        <v>12</v>
      </c>
      <c r="AR143" s="30">
        <v>0.003999422927992006</v>
      </c>
      <c r="AS143" s="30">
        <v>0.0018251621756565643</v>
      </c>
      <c r="AT143" s="30">
        <v>0.0029414832806535438</v>
      </c>
      <c r="AU143" s="30">
        <v>0.0023597889573699436</v>
      </c>
      <c r="AV143" s="30">
        <v>0.005261679581345146</v>
      </c>
      <c r="AW143" s="28">
        <v>12</v>
      </c>
      <c r="AX143" s="31" t="e">
        <v>#DIV/0!</v>
      </c>
      <c r="AY143" s="31" t="e">
        <v>#DIV/0!</v>
      </c>
      <c r="AZ143" s="31" t="e">
        <v>#NUM!</v>
      </c>
      <c r="BA143" s="31" t="e">
        <v>#NUM!</v>
      </c>
      <c r="BB143" s="31" t="e">
        <v>#NUM!</v>
      </c>
      <c r="BC143" s="28">
        <v>12</v>
      </c>
      <c r="BD143" s="29">
        <v>0.37537788478564155</v>
      </c>
      <c r="BE143" s="29">
        <v>0.15589262901370135</v>
      </c>
      <c r="BF143" s="29">
        <v>0.23356932672799152</v>
      </c>
      <c r="BG143" s="29">
        <v>0.15376104686102846</v>
      </c>
      <c r="BH143" s="29">
        <v>0.496928817176027</v>
      </c>
      <c r="BI143" s="28"/>
      <c r="BJ143" s="28"/>
      <c r="BK143" s="28"/>
      <c r="BL143" s="28"/>
      <c r="BM143" s="28"/>
    </row>
    <row r="144" spans="1:65" ht="12.75">
      <c r="A144" s="2" t="s">
        <v>95</v>
      </c>
      <c r="B144" s="25" t="s">
        <v>110</v>
      </c>
      <c r="C144" s="25"/>
      <c r="D144" s="25"/>
      <c r="E144" s="12">
        <v>322</v>
      </c>
      <c r="F144" s="13">
        <v>0.6138861667758179</v>
      </c>
      <c r="G144" s="14">
        <v>1.2341875680348888</v>
      </c>
      <c r="H144" s="13">
        <v>0.24306049861102583</v>
      </c>
      <c r="I144" s="14">
        <v>0.12939578480856276</v>
      </c>
      <c r="J144" s="14">
        <v>0.8640706114668382</v>
      </c>
      <c r="K144" s="12">
        <v>322</v>
      </c>
      <c r="L144" s="13">
        <v>0.7976555500594253</v>
      </c>
      <c r="M144" s="14">
        <v>0.7301407017167121</v>
      </c>
      <c r="N144" s="13">
        <v>0.5320531533048729</v>
      </c>
      <c r="O144" s="14">
        <v>0.2317095264595351</v>
      </c>
      <c r="P144" s="14">
        <v>1.4137264411939428</v>
      </c>
      <c r="Q144" s="12">
        <v>322</v>
      </c>
      <c r="R144" s="13">
        <v>1.2376556113953807</v>
      </c>
      <c r="S144" s="14">
        <v>2.104404544224254</v>
      </c>
      <c r="T144" s="13">
        <v>0.4907140277742046</v>
      </c>
      <c r="U144" s="14">
        <v>0.19497244737530345</v>
      </c>
      <c r="V144" s="14">
        <v>2.296654307293512</v>
      </c>
      <c r="W144" s="12">
        <v>322</v>
      </c>
      <c r="X144" s="13">
        <v>0.41672974333135926</v>
      </c>
      <c r="Y144" s="14">
        <v>0.8771279739891522</v>
      </c>
      <c r="Z144" s="13">
        <v>0.16295436714845232</v>
      </c>
      <c r="AA144" s="14">
        <v>0.0949508433569693</v>
      </c>
      <c r="AB144" s="14">
        <v>0.5785087388207145</v>
      </c>
      <c r="AC144" s="12">
        <v>322</v>
      </c>
      <c r="AD144" s="13">
        <v>1.1327647349988785</v>
      </c>
      <c r="AE144" s="13"/>
      <c r="AF144" s="13"/>
      <c r="AG144" s="14">
        <v>1.911985460863401</v>
      </c>
      <c r="AH144" s="13">
        <v>0.4230254659387032</v>
      </c>
      <c r="AI144" s="14">
        <v>0.1606597980630836</v>
      </c>
      <c r="AJ144" s="14">
        <v>2.125779189790509</v>
      </c>
      <c r="AK144" s="12">
        <v>322</v>
      </c>
      <c r="AL144" s="13">
        <v>1.700185096268655</v>
      </c>
      <c r="AM144" s="14">
        <v>0.9214315220429636</v>
      </c>
      <c r="AN144" s="13">
        <v>1.446907455405598</v>
      </c>
      <c r="AO144" s="14">
        <v>1.1124732358767375</v>
      </c>
      <c r="AP144" s="14">
        <v>2.212477631695382</v>
      </c>
      <c r="AQ144" s="12">
        <v>315</v>
      </c>
      <c r="AR144" s="15">
        <v>0.004678670347874617</v>
      </c>
      <c r="AS144" s="16">
        <v>0.004680143938589955</v>
      </c>
      <c r="AT144" s="15">
        <v>0.0034879932055795447</v>
      </c>
      <c r="AU144" s="16">
        <v>0.0019356983839099674</v>
      </c>
      <c r="AV144" s="16">
        <v>0.006636316437365054</v>
      </c>
      <c r="AW144" s="12">
        <v>322</v>
      </c>
      <c r="AX144" s="17">
        <v>26.081934393911098</v>
      </c>
      <c r="AY144" s="18">
        <v>53.64057835643174</v>
      </c>
      <c r="AZ144" s="17">
        <v>1.7558970793650361</v>
      </c>
      <c r="BA144" s="18">
        <v>0.19005009683610682</v>
      </c>
      <c r="BB144" s="18">
        <v>58.92755016832312</v>
      </c>
      <c r="BC144" s="12">
        <v>321</v>
      </c>
      <c r="BD144" s="13">
        <v>0.34475743828571703</v>
      </c>
      <c r="BE144" s="14">
        <v>0.38417963385977744</v>
      </c>
      <c r="BF144" s="13">
        <v>0.1934759215637293</v>
      </c>
      <c r="BG144" s="14">
        <v>0.08710255662254991</v>
      </c>
      <c r="BH144" s="14">
        <v>0.633011757333161</v>
      </c>
      <c r="BI144" s="12"/>
      <c r="BJ144" s="12"/>
      <c r="BK144" s="12"/>
      <c r="BL144" s="12"/>
      <c r="BM144" s="12"/>
    </row>
    <row r="145" spans="1:65" s="26" customFormat="1" ht="12.75">
      <c r="A145" s="26" t="s">
        <v>58</v>
      </c>
      <c r="B145" s="27" t="s">
        <v>111</v>
      </c>
      <c r="C145" s="27"/>
      <c r="D145" s="27"/>
      <c r="E145" s="28">
        <v>12</v>
      </c>
      <c r="F145" s="29">
        <v>0.5945956973850174</v>
      </c>
      <c r="G145" s="29">
        <v>0.5156889602710055</v>
      </c>
      <c r="H145" s="29">
        <v>0.2914393002124283</v>
      </c>
      <c r="I145" s="29">
        <v>0.15227708248831037</v>
      </c>
      <c r="J145" s="29">
        <v>0.43503849386245524</v>
      </c>
      <c r="K145" s="28">
        <v>12</v>
      </c>
      <c r="L145" s="29">
        <v>0.7758969669288996</v>
      </c>
      <c r="M145" s="29">
        <v>0.3270051684686189</v>
      </c>
      <c r="N145" s="29">
        <v>0.5617187786292548</v>
      </c>
      <c r="O145" s="29">
        <v>0.2436843853478502</v>
      </c>
      <c r="P145" s="29">
        <v>1.0449594220523801</v>
      </c>
      <c r="Q145" s="28">
        <v>12</v>
      </c>
      <c r="R145" s="29">
        <v>1.1909414390209194</v>
      </c>
      <c r="S145" s="29">
        <v>0.8728125724111754</v>
      </c>
      <c r="T145" s="29">
        <v>0.45605313875151565</v>
      </c>
      <c r="U145" s="29">
        <v>0.19904336462081065</v>
      </c>
      <c r="V145" s="29">
        <v>1.1859468504949104</v>
      </c>
      <c r="W145" s="28">
        <v>12</v>
      </c>
      <c r="X145" s="29">
        <v>0.403901049270373</v>
      </c>
      <c r="Y145" s="29">
        <v>0.3528892561136428</v>
      </c>
      <c r="Z145" s="29">
        <v>0.20485377003767313</v>
      </c>
      <c r="AA145" s="29">
        <v>0.12275482284987273</v>
      </c>
      <c r="AB145" s="29">
        <v>0.30604140874028934</v>
      </c>
      <c r="AC145" s="28">
        <v>12</v>
      </c>
      <c r="AD145" s="29">
        <v>1.0892795449195665</v>
      </c>
      <c r="AE145" s="29"/>
      <c r="AF145" s="29"/>
      <c r="AG145" s="29">
        <v>0.8036687797342923</v>
      </c>
      <c r="AH145" s="29">
        <v>0.4050826279404653</v>
      </c>
      <c r="AI145" s="29">
        <v>0.16615333565882065</v>
      </c>
      <c r="AJ145" s="29">
        <v>1.10421635491612</v>
      </c>
      <c r="AK145" s="28">
        <v>12</v>
      </c>
      <c r="AL145" s="29">
        <v>1.7012122158190879</v>
      </c>
      <c r="AM145" s="29">
        <v>0.17346206098277817</v>
      </c>
      <c r="AN145" s="29">
        <v>1.4270299264552055</v>
      </c>
      <c r="AO145" s="29">
        <v>1.360960210952478</v>
      </c>
      <c r="AP145" s="29">
        <v>1.6437191938310016</v>
      </c>
      <c r="AQ145" s="28">
        <v>12</v>
      </c>
      <c r="AR145" s="30">
        <v>0.004634277252253754</v>
      </c>
      <c r="AS145" s="30">
        <v>0.002294871340152494</v>
      </c>
      <c r="AT145" s="30">
        <v>0.003428948341892303</v>
      </c>
      <c r="AU145" s="30">
        <v>0.002945444256767706</v>
      </c>
      <c r="AV145" s="30">
        <v>0.00480823539530712</v>
      </c>
      <c r="AW145" s="28">
        <v>12</v>
      </c>
      <c r="AX145" s="31">
        <v>24.909603222767643</v>
      </c>
      <c r="AY145" s="31">
        <v>18.077096469023093</v>
      </c>
      <c r="AZ145" s="31">
        <v>1.9810422248640172</v>
      </c>
      <c r="BA145" s="31">
        <v>0.7546412152033</v>
      </c>
      <c r="BB145" s="31">
        <v>8.66976579982822</v>
      </c>
      <c r="BC145" s="28">
        <v>12</v>
      </c>
      <c r="BD145" s="29">
        <v>0.3329848443863462</v>
      </c>
      <c r="BE145" s="29">
        <v>0.15558402510536767</v>
      </c>
      <c r="BF145" s="29">
        <v>0.2139763126043827</v>
      </c>
      <c r="BG145" s="29">
        <v>0.09530098450686504</v>
      </c>
      <c r="BH145" s="29">
        <v>0.3829423334867706</v>
      </c>
      <c r="BI145" s="28"/>
      <c r="BJ145" s="28"/>
      <c r="BK145" s="28"/>
      <c r="BL145" s="28"/>
      <c r="BM145" s="28"/>
    </row>
    <row r="146" spans="1:65" ht="12.75">
      <c r="A146" s="2" t="s">
        <v>95</v>
      </c>
      <c r="B146" s="25" t="s">
        <v>112</v>
      </c>
      <c r="C146" s="25"/>
      <c r="D146" s="25"/>
      <c r="E146" s="2">
        <v>296</v>
      </c>
      <c r="F146" s="19">
        <v>0.440988369227569</v>
      </c>
      <c r="G146" s="20">
        <v>0.677682780091502</v>
      </c>
      <c r="H146" s="19">
        <v>0.21544095974181032</v>
      </c>
      <c r="I146" s="20">
        <v>0.06472812200153877</v>
      </c>
      <c r="J146" s="20">
        <v>0.7545083199562514</v>
      </c>
      <c r="K146" s="2">
        <v>296</v>
      </c>
      <c r="L146" s="19">
        <v>0.6540796443908792</v>
      </c>
      <c r="M146" s="20">
        <v>0.46011690116973536</v>
      </c>
      <c r="N146" s="19">
        <v>0.5342300586946315</v>
      </c>
      <c r="O146" s="20">
        <v>0.2050484738145257</v>
      </c>
      <c r="P146" s="20">
        <v>1.1663035239144437</v>
      </c>
      <c r="Q146" s="2">
        <v>295</v>
      </c>
      <c r="R146" s="19">
        <v>0.7256218937390158</v>
      </c>
      <c r="S146" s="20">
        <v>0.96199296186072</v>
      </c>
      <c r="T146" s="19">
        <v>0.35306666606802556</v>
      </c>
      <c r="U146" s="20">
        <v>0.14193229449880995</v>
      </c>
      <c r="V146" s="20">
        <v>1.2873612932537057</v>
      </c>
      <c r="W146" s="2">
        <v>296</v>
      </c>
      <c r="X146" s="19">
        <v>0.25537410235266034</v>
      </c>
      <c r="Y146" s="20">
        <v>0.4224519264305203</v>
      </c>
      <c r="Z146" s="19">
        <v>0.11495385553867163</v>
      </c>
      <c r="AA146" s="20">
        <v>0.04242045936404094</v>
      </c>
      <c r="AB146" s="20">
        <v>0.45361237951231875</v>
      </c>
      <c r="AC146" s="2">
        <v>295</v>
      </c>
      <c r="AD146" s="19">
        <v>0.6611743680410299</v>
      </c>
      <c r="AE146" s="13"/>
      <c r="AF146" s="13"/>
      <c r="AG146" s="20">
        <v>0.870801876858623</v>
      </c>
      <c r="AH146" s="19">
        <v>0.32230166424359247</v>
      </c>
      <c r="AI146" s="20">
        <v>0.12471636696811288</v>
      </c>
      <c r="AJ146" s="20">
        <v>1.2231189487808123</v>
      </c>
      <c r="AK146" s="2">
        <v>296</v>
      </c>
      <c r="AL146" s="19">
        <v>1.9373136860152895</v>
      </c>
      <c r="AM146" s="20">
        <v>4.223118862066334</v>
      </c>
      <c r="AN146" s="19">
        <v>1.7576236036456285</v>
      </c>
      <c r="AO146" s="20">
        <v>1.1328944926535878</v>
      </c>
      <c r="AP146" s="20">
        <v>2.647746897818834</v>
      </c>
      <c r="AQ146" s="2">
        <v>165</v>
      </c>
      <c r="AR146" s="21">
        <v>0.003856415691606365</v>
      </c>
      <c r="AS146" s="22">
        <v>0.0026283205255265333</v>
      </c>
      <c r="AT146" s="21">
        <v>0.0030532067861479767</v>
      </c>
      <c r="AU146" s="22">
        <v>0.0015970554826100357</v>
      </c>
      <c r="AV146" s="22">
        <v>0.0060007326143250465</v>
      </c>
      <c r="AW146" s="2">
        <v>296</v>
      </c>
      <c r="AX146" s="23">
        <v>29.75685901316224</v>
      </c>
      <c r="AY146" s="24">
        <v>125.49057208506058</v>
      </c>
      <c r="AZ146" s="23">
        <v>3.9283208995916223</v>
      </c>
      <c r="BA146" s="24">
        <v>0.7779918546005465</v>
      </c>
      <c r="BB146" s="24">
        <v>44.667369364806085</v>
      </c>
      <c r="BC146" s="2">
        <v>296</v>
      </c>
      <c r="BD146" s="19">
        <v>0.18901154089717104</v>
      </c>
      <c r="BE146" s="20">
        <v>0.17729847777992985</v>
      </c>
      <c r="BF146" s="19">
        <v>0.13264227927502037</v>
      </c>
      <c r="BG146" s="20">
        <v>0.04535353435396142</v>
      </c>
      <c r="BH146" s="20">
        <v>0.34268960996955733</v>
      </c>
      <c r="BI146" s="12"/>
      <c r="BJ146" s="12"/>
      <c r="BK146" s="12"/>
      <c r="BL146" s="12"/>
      <c r="BM146" s="12"/>
    </row>
    <row r="147" spans="1:65" s="26" customFormat="1" ht="12.75">
      <c r="A147" s="26" t="s">
        <v>58</v>
      </c>
      <c r="B147" s="27" t="s">
        <v>113</v>
      </c>
      <c r="C147" s="27"/>
      <c r="D147" s="27"/>
      <c r="E147" s="26">
        <v>12</v>
      </c>
      <c r="F147" s="32">
        <v>0.442235120149657</v>
      </c>
      <c r="G147" s="32">
        <v>0.2694574080273332</v>
      </c>
      <c r="H147" s="32">
        <v>0.19475295472643228</v>
      </c>
      <c r="I147" s="32">
        <v>0.13395807968056214</v>
      </c>
      <c r="J147" s="32">
        <v>0.428953029442332</v>
      </c>
      <c r="K147" s="26">
        <v>12</v>
      </c>
      <c r="L147" s="32">
        <v>0.624279444242056</v>
      </c>
      <c r="M147" s="32">
        <v>0.24791520888992122</v>
      </c>
      <c r="N147" s="32">
        <v>0.6336503071069814</v>
      </c>
      <c r="O147" s="32">
        <v>0.22615627868104005</v>
      </c>
      <c r="P147" s="32">
        <v>0.7311250649475257</v>
      </c>
      <c r="Q147" s="26">
        <v>12</v>
      </c>
      <c r="R147" s="32">
        <v>0.6948186710115598</v>
      </c>
      <c r="S147" s="32">
        <v>0.41698919034046905</v>
      </c>
      <c r="T147" s="32">
        <v>0.35430031749581997</v>
      </c>
      <c r="U147" s="32">
        <v>0.21213243537183374</v>
      </c>
      <c r="V147" s="32">
        <v>0.6847781255210006</v>
      </c>
      <c r="W147" s="26">
        <v>12</v>
      </c>
      <c r="X147" s="32">
        <v>0.2538590552366644</v>
      </c>
      <c r="Y147" s="32">
        <v>0.1521202155648237</v>
      </c>
      <c r="Z147" s="32">
        <v>0.10711397801530188</v>
      </c>
      <c r="AA147" s="32">
        <v>0.08846846674790423</v>
      </c>
      <c r="AB147" s="32">
        <v>0.21945761240165265</v>
      </c>
      <c r="AC147" s="26">
        <v>12</v>
      </c>
      <c r="AD147" s="32">
        <v>0.6308264503561043</v>
      </c>
      <c r="AE147" s="29"/>
      <c r="AF147" s="29"/>
      <c r="AG147" s="32">
        <v>0.385637948676216</v>
      </c>
      <c r="AH147" s="32">
        <v>0.34427264059965323</v>
      </c>
      <c r="AI147" s="32">
        <v>0.19223649147418728</v>
      </c>
      <c r="AJ147" s="32">
        <v>0.6440399218029506</v>
      </c>
      <c r="AK147" s="26">
        <v>12</v>
      </c>
      <c r="AL147" s="32">
        <v>1.8935059322151044</v>
      </c>
      <c r="AM147" s="32">
        <v>1.0606021919907151</v>
      </c>
      <c r="AN147" s="32">
        <v>1.8310423163919776</v>
      </c>
      <c r="AO147" s="32">
        <v>1.2457488315642258</v>
      </c>
      <c r="AP147" s="32">
        <v>2.084016773411092</v>
      </c>
      <c r="AQ147" s="26">
        <v>12</v>
      </c>
      <c r="AR147" s="33" t="e">
        <v>#DIV/0!</v>
      </c>
      <c r="AS147" s="33" t="e">
        <v>#DIV/0!</v>
      </c>
      <c r="AT147" s="33" t="e">
        <v>#NUM!</v>
      </c>
      <c r="AU147" s="33" t="e">
        <v>#NUM!</v>
      </c>
      <c r="AV147" s="33" t="e">
        <v>#NUM!</v>
      </c>
      <c r="AW147" s="26">
        <v>12</v>
      </c>
      <c r="AX147" s="34">
        <v>28.925155496073092</v>
      </c>
      <c r="AY147" s="34">
        <v>35.107570103995414</v>
      </c>
      <c r="AZ147" s="34">
        <v>2.9671432207676105</v>
      </c>
      <c r="BA147" s="34">
        <v>2.3061702534488577</v>
      </c>
      <c r="BB147" s="34">
        <v>13.604673569267625</v>
      </c>
      <c r="BC147" s="26">
        <v>12</v>
      </c>
      <c r="BD147" s="32">
        <v>0.18486661026050685</v>
      </c>
      <c r="BE147" s="32">
        <v>0.0703785624460211</v>
      </c>
      <c r="BF147" s="32">
        <v>0.11592658525766089</v>
      </c>
      <c r="BG147" s="32">
        <v>0.10561773035348371</v>
      </c>
      <c r="BH147" s="32">
        <v>0.2159144230908344</v>
      </c>
      <c r="BI147" s="28"/>
      <c r="BJ147" s="28"/>
      <c r="BK147" s="28"/>
      <c r="BL147" s="28"/>
      <c r="BM147" s="28"/>
    </row>
    <row r="148" spans="1:60" ht="12.75">
      <c r="A148" s="2" t="s">
        <v>95</v>
      </c>
      <c r="B148" s="25" t="s">
        <v>116</v>
      </c>
      <c r="C148" s="25"/>
      <c r="E148" s="2">
        <v>297</v>
      </c>
      <c r="F148" s="19">
        <v>0.15139252358535532</v>
      </c>
      <c r="G148" s="20">
        <v>0.37590443461892226</v>
      </c>
      <c r="H148" s="19">
        <v>0.011274910942836452</v>
      </c>
      <c r="I148" s="20">
        <v>-0.03978578660263126</v>
      </c>
      <c r="J148" s="20">
        <v>0.3483125520001661</v>
      </c>
      <c r="K148" s="2">
        <v>297</v>
      </c>
      <c r="L148" s="19">
        <v>0.5524819466905616</v>
      </c>
      <c r="M148" s="20">
        <v>0.3775163580146491</v>
      </c>
      <c r="N148" s="19">
        <v>0.465006194566539</v>
      </c>
      <c r="O148" s="20">
        <v>0.21245314370611604</v>
      </c>
      <c r="P148" s="20">
        <v>0.8719391824380546</v>
      </c>
      <c r="Q148" s="2">
        <v>296</v>
      </c>
      <c r="R148" s="19">
        <v>0.5381833626268561</v>
      </c>
      <c r="S148" s="20">
        <v>0.6993310250877735</v>
      </c>
      <c r="T148" s="19">
        <v>0.2645706423987675</v>
      </c>
      <c r="U148" s="20">
        <v>0.11437901279398431</v>
      </c>
      <c r="V148" s="20">
        <v>1.0072529002441195</v>
      </c>
      <c r="W148" s="2">
        <v>297</v>
      </c>
      <c r="X148" s="19">
        <v>0.08040029726085401</v>
      </c>
      <c r="Y148" s="20">
        <v>0.1960923135416613</v>
      </c>
      <c r="Z148" s="19">
        <v>0.016148563509111275</v>
      </c>
      <c r="AA148" s="20">
        <v>-0.031065672256888926</v>
      </c>
      <c r="AB148" s="20">
        <v>0.17386032933429701</v>
      </c>
      <c r="AC148" s="2">
        <v>296</v>
      </c>
      <c r="AD148" s="19">
        <v>0.5178535239702282</v>
      </c>
      <c r="AE148" s="20"/>
      <c r="AF148" s="19"/>
      <c r="AG148" s="20">
        <v>0.667754833304057</v>
      </c>
      <c r="AH148" s="19">
        <v>0.2601464747750362</v>
      </c>
      <c r="AI148" s="20">
        <v>0.11519367311343447</v>
      </c>
      <c r="AJ148" s="20">
        <v>0.96438670575073</v>
      </c>
      <c r="AK148" s="2">
        <v>297</v>
      </c>
      <c r="AL148" s="19">
        <v>3.138543357992809</v>
      </c>
      <c r="AM148" s="20">
        <v>21.28732632491034</v>
      </c>
      <c r="AN148" s="19">
        <v>1.2321894060231446</v>
      </c>
      <c r="AO148" s="20">
        <v>-1.052478732079023</v>
      </c>
      <c r="AP148" s="20">
        <v>2.7431857023114614</v>
      </c>
      <c r="AQ148" s="2">
        <v>0</v>
      </c>
      <c r="AR148" s="21" t="e">
        <v>#DIV/0!</v>
      </c>
      <c r="AS148" s="22" t="e">
        <v>#DIV/0!</v>
      </c>
      <c r="AT148" s="21" t="e">
        <v>#NUM!</v>
      </c>
      <c r="AU148" s="22" t="e">
        <v>#NUM!</v>
      </c>
      <c r="AV148" s="22" t="e">
        <v>#NUM!</v>
      </c>
      <c r="AW148" s="2">
        <v>297</v>
      </c>
      <c r="AX148" s="23">
        <v>13.551223541833277</v>
      </c>
      <c r="AY148" s="24">
        <v>23.170611259234796</v>
      </c>
      <c r="AZ148" s="23">
        <v>3.094877129602923</v>
      </c>
      <c r="BA148" s="24">
        <v>0.676026048424994</v>
      </c>
      <c r="BB148" s="24">
        <v>31.745853789731395</v>
      </c>
      <c r="BC148" s="2">
        <v>296</v>
      </c>
      <c r="BD148" s="19">
        <v>0.11269549719246541</v>
      </c>
      <c r="BE148" s="20">
        <v>0.18282961526691613</v>
      </c>
      <c r="BF148" s="19">
        <v>0.04727779532463974</v>
      </c>
      <c r="BG148" s="20">
        <v>-0.009042612213171163</v>
      </c>
      <c r="BH148" s="20">
        <v>0.2593706219026301</v>
      </c>
    </row>
    <row r="149" spans="1:60" s="26" customFormat="1" ht="12.75">
      <c r="A149" s="26" t="s">
        <v>58</v>
      </c>
      <c r="B149" s="27" t="s">
        <v>117</v>
      </c>
      <c r="C149" s="27"/>
      <c r="E149" s="26">
        <v>12</v>
      </c>
      <c r="F149" s="32">
        <v>0.15526014672704766</v>
      </c>
      <c r="G149" s="32">
        <v>0.18100680525962945</v>
      </c>
      <c r="H149" s="32">
        <v>0.015561988019183836</v>
      </c>
      <c r="I149" s="32">
        <v>-0.026687035317542535</v>
      </c>
      <c r="J149" s="32">
        <v>0.21511684041224688</v>
      </c>
      <c r="K149" s="26">
        <v>12</v>
      </c>
      <c r="L149" s="32">
        <v>0.5427165081733262</v>
      </c>
      <c r="M149" s="32">
        <v>0.2145480466055055</v>
      </c>
      <c r="N149" s="32">
        <v>0.4726084957169711</v>
      </c>
      <c r="O149" s="32">
        <v>0.25753336240337044</v>
      </c>
      <c r="P149" s="32">
        <v>0.7326141776930075</v>
      </c>
      <c r="Q149" s="26">
        <v>12</v>
      </c>
      <c r="R149" s="32">
        <v>0.5389577759387164</v>
      </c>
      <c r="S149" s="32">
        <v>0.3715659641615032</v>
      </c>
      <c r="T149" s="32">
        <v>0.261776640709126</v>
      </c>
      <c r="U149" s="32">
        <v>0.13305088193082035</v>
      </c>
      <c r="V149" s="32">
        <v>0.7656050588616853</v>
      </c>
      <c r="W149" s="26">
        <v>12</v>
      </c>
      <c r="X149" s="32">
        <v>0.07936140105546768</v>
      </c>
      <c r="Y149" s="32">
        <v>0.09039070665988667</v>
      </c>
      <c r="Z149" s="32">
        <v>0.016604338082821614</v>
      </c>
      <c r="AA149" s="32">
        <v>-0.02149129442213816</v>
      </c>
      <c r="AB149" s="32">
        <v>0.09840989025567415</v>
      </c>
      <c r="AC149" s="26">
        <v>12</v>
      </c>
      <c r="AD149" s="32">
        <v>0.5188598171922761</v>
      </c>
      <c r="AE149" s="32"/>
      <c r="AF149" s="32"/>
      <c r="AG149" s="32">
        <v>0.3536788502783838</v>
      </c>
      <c r="AH149" s="32">
        <v>0.26957943573302406</v>
      </c>
      <c r="AI149" s="32">
        <v>0.138948534649184</v>
      </c>
      <c r="AJ149" s="32">
        <v>0.7302293973149634</v>
      </c>
      <c r="AK149" s="26">
        <v>12</v>
      </c>
      <c r="AL149" s="32">
        <v>2.922658750279678</v>
      </c>
      <c r="AM149" s="32">
        <v>3.5515969592814063</v>
      </c>
      <c r="AN149" s="32">
        <v>0.9888617720600754</v>
      </c>
      <c r="AO149" s="32">
        <v>0.7095200631740901</v>
      </c>
      <c r="AP149" s="32">
        <v>1.54703321816094</v>
      </c>
      <c r="AQ149" s="26">
        <v>12</v>
      </c>
      <c r="AR149" s="33" t="e">
        <v>#DIV/0!</v>
      </c>
      <c r="AS149" s="33" t="e">
        <v>#DIV/0!</v>
      </c>
      <c r="AT149" s="33" t="e">
        <v>#NUM!</v>
      </c>
      <c r="AU149" s="33" t="e">
        <v>#NUM!</v>
      </c>
      <c r="AV149" s="33" t="e">
        <v>#NUM!</v>
      </c>
      <c r="AW149" s="26">
        <v>12</v>
      </c>
      <c r="AX149" s="34">
        <v>13.627940769793577</v>
      </c>
      <c r="AY149" s="34">
        <v>13.366400048993645</v>
      </c>
      <c r="AZ149" s="34">
        <v>2.9517985418746777</v>
      </c>
      <c r="BA149" s="34">
        <v>0.916748596280095</v>
      </c>
      <c r="BB149" s="34">
        <v>17.536827107720292</v>
      </c>
      <c r="BC149" s="26">
        <v>12</v>
      </c>
      <c r="BD149" s="32">
        <v>0.11438214989671742</v>
      </c>
      <c r="BE149" s="32">
        <v>0.08134221755244732</v>
      </c>
      <c r="BF149" s="32">
        <v>0.04751334608430324</v>
      </c>
      <c r="BG149" s="32">
        <v>0.019488488027653995</v>
      </c>
      <c r="BH149" s="32">
        <v>0.20346166109431166</v>
      </c>
    </row>
    <row r="151" spans="6:59" ht="12.75">
      <c r="F151" s="2" t="s">
        <v>121</v>
      </c>
      <c r="G151" s="2" t="s">
        <v>122</v>
      </c>
      <c r="H151" s="2" t="s">
        <v>123</v>
      </c>
      <c r="I151" s="2" t="s">
        <v>124</v>
      </c>
      <c r="L151" s="2" t="s">
        <v>121</v>
      </c>
      <c r="M151" s="2" t="s">
        <v>122</v>
      </c>
      <c r="N151" s="2" t="s">
        <v>123</v>
      </c>
      <c r="O151" s="2" t="s">
        <v>124</v>
      </c>
      <c r="R151" s="2" t="s">
        <v>121</v>
      </c>
      <c r="S151" s="2" t="s">
        <v>122</v>
      </c>
      <c r="T151" s="2" t="s">
        <v>123</v>
      </c>
      <c r="U151" s="2" t="s">
        <v>124</v>
      </c>
      <c r="X151" s="2" t="s">
        <v>121</v>
      </c>
      <c r="Y151" s="2" t="s">
        <v>122</v>
      </c>
      <c r="Z151" s="2" t="s">
        <v>123</v>
      </c>
      <c r="AA151" s="2" t="s">
        <v>124</v>
      </c>
      <c r="AD151" s="2" t="s">
        <v>121</v>
      </c>
      <c r="AE151" s="2" t="s">
        <v>122</v>
      </c>
      <c r="AF151" s="2" t="s">
        <v>123</v>
      </c>
      <c r="AG151" s="2" t="s">
        <v>124</v>
      </c>
      <c r="AL151" s="2" t="s">
        <v>121</v>
      </c>
      <c r="AM151" s="2" t="s">
        <v>122</v>
      </c>
      <c r="AN151" s="2" t="s">
        <v>123</v>
      </c>
      <c r="AO151" s="2" t="s">
        <v>124</v>
      </c>
      <c r="AR151" s="2" t="s">
        <v>121</v>
      </c>
      <c r="AS151" s="2" t="s">
        <v>122</v>
      </c>
      <c r="AT151" s="2" t="s">
        <v>123</v>
      </c>
      <c r="AU151" s="2" t="s">
        <v>124</v>
      </c>
      <c r="AX151" s="2" t="s">
        <v>121</v>
      </c>
      <c r="AY151" s="2" t="s">
        <v>122</v>
      </c>
      <c r="AZ151" s="2" t="s">
        <v>123</v>
      </c>
      <c r="BA151" s="2" t="s">
        <v>124</v>
      </c>
      <c r="BD151" s="2" t="s">
        <v>121</v>
      </c>
      <c r="BE151" s="2" t="s">
        <v>122</v>
      </c>
      <c r="BF151" s="2" t="s">
        <v>123</v>
      </c>
      <c r="BG151" s="2" t="s">
        <v>124</v>
      </c>
    </row>
    <row r="152" spans="1:59" ht="12.75">
      <c r="A152" s="2" t="s">
        <v>84</v>
      </c>
      <c r="B152" s="35" t="s">
        <v>119</v>
      </c>
      <c r="C152" s="11">
        <v>0.5</v>
      </c>
      <c r="F152" s="36">
        <f>AVERAGE(F9,F21,F33,F45,F57,F69,F81,F93,F105,F117)</f>
        <v>0.9659693938044681</v>
      </c>
      <c r="G152" s="20">
        <f>MIN(F9,F21,F33,F45,F57,F69,F81,F93,F105,F117)</f>
        <v>0.04345181625880731</v>
      </c>
      <c r="H152" s="20">
        <f>MAX(F9,F21,F33,F45,F57,F69,F81,F93,F105,F117)</f>
        <v>5.391402576815816</v>
      </c>
      <c r="I152" s="20">
        <f>STDEV(F9,F21,F33,F45,F57,F69,F81,F93,F105,F117)</f>
        <v>1.5772317977054298</v>
      </c>
      <c r="L152" s="36">
        <f>AVERAGE(L9,L21,L33,L45,L57,L69,L81,L93,L105,L117)</f>
        <v>0.5410483542706619</v>
      </c>
      <c r="M152" s="20">
        <f>MIN(L9,L21,L33,L45,L57,L69,L81,L93,L105,L117)</f>
        <v>0.17762369085833232</v>
      </c>
      <c r="N152" s="20">
        <f>MAX(L9,L21,L33,L45,L57,L69,L81,L93,L105,L117)</f>
        <v>1.2202359100196574</v>
      </c>
      <c r="O152" s="20">
        <f>STDEV(L9,L21,L33,L45,L57,L69,L81,L93,L105,L117)</f>
        <v>0.34658200510314485</v>
      </c>
      <c r="R152" s="36">
        <f>AVERAGE(R9,R21,R33,R45,R57,R69,R81,R93,R105,R117)</f>
        <v>0.6845713994187669</v>
      </c>
      <c r="S152" s="20">
        <f>MIN(R9,R21,R33,R45,R57,R69,R81,R93,R105,R117)</f>
        <v>0.17718234765362137</v>
      </c>
      <c r="T152" s="20">
        <f>MAX(R9,R21,R33,R45,R57,R69,R81,R93,R105,R117)</f>
        <v>1.9412280390809171</v>
      </c>
      <c r="U152" s="20">
        <f>STDEV(R9,R21,R33,R45,R57,R69,R81,R93,R105,R117)</f>
        <v>0.6284297134828951</v>
      </c>
      <c r="X152" s="36">
        <f>AVERAGE(X9,X21,X33,X45,X57,X69,X81,X93,X105,X117)</f>
        <v>0.5488662402108568</v>
      </c>
      <c r="Y152" s="20">
        <f>MIN(X9,X21,X33,X45,X57,X69,X81,X93,X105,X117)</f>
        <v>-0.013820994564495639</v>
      </c>
      <c r="Z152" s="20">
        <f>MAX(X9,X21,X33,X45,X57,X69,X81,X93,X105,X117)</f>
        <v>2.8495877328043875</v>
      </c>
      <c r="AA152" s="20">
        <f>STDEV(X9,X21,X33,X45,X57,X69,X81,X93,X105,X117)</f>
        <v>0.8308362001226457</v>
      </c>
      <c r="AD152" s="36">
        <f>AVERAGE(AD9,AD21,AD33,AD45,AD57,AD69,AD81,AD93,AD105,AD117)</f>
        <v>0.5464217667576943</v>
      </c>
      <c r="AE152" s="20">
        <f>MIN(AD9,AD21,AD33,AD45,AD57,AD69,AD81,AD93,AD105,AD117)</f>
        <v>0.18066109198550492</v>
      </c>
      <c r="AF152" s="20">
        <f>MAX(AD9,AD21,AD33,AD45,AD57,AD69,AD81,AD93,AD105,AD117)</f>
        <v>1.5300174090408423</v>
      </c>
      <c r="AG152" s="20">
        <f>STDEV(AD9,AD21,AD33,AD45,AD57,AD69,AD81,AD93,AD105,AD117)</f>
        <v>0.4714204785824453</v>
      </c>
      <c r="AL152" s="36">
        <f>AVERAGE(AL9,AL21,AL33,AL45,AL57,AL69,AL81,AL93,AL105,AL117)</f>
        <v>2.99217040520938</v>
      </c>
      <c r="AM152" s="20">
        <f>MIN(AL9,AL21,AL33,AL45,AL57,AL69,AL81,AL93,AL105,AL117)</f>
        <v>-0.25628345654924334</v>
      </c>
      <c r="AN152" s="20">
        <f>MAX(AL9,AL21,AL33,AL45,AL57,AL69,AL81,AL93,AL105,AL117)</f>
        <v>8.08122011342446</v>
      </c>
      <c r="AO152" s="20">
        <f>STDEV(AL9,AL21,AL33,AL45,AL57,AL69,AL81,AL93,AL105,AL117)</f>
        <v>2.7852056306553656</v>
      </c>
      <c r="AR152" s="37">
        <f>AVERAGE(AR9,AR21,AR33,AR45,AR57,AR69,AR81,AR93,AR105,AR117)</f>
        <v>0.0034198622140061805</v>
      </c>
      <c r="AS152" s="22">
        <f>MIN(AR9,AR21,AR33,AR45,AR57,AR69,AR81,AR93,AR105,AR117)</f>
        <v>0.0023763312793673875</v>
      </c>
      <c r="AT152" s="22">
        <f>MAX(AR9,AR21,AR33,AR45,AR57,AR69,AR81,AR93,AR105,AR117)</f>
        <v>0.00448586065764359</v>
      </c>
      <c r="AU152" s="22">
        <f>STDEV(AR9,AR21,AR33,AR45,AR57,AR69,AR81,AR93,AR105,AR117)</f>
        <v>0.0009287808847258686</v>
      </c>
      <c r="AX152" s="36">
        <f>AVERAGE(AX9,AX21,AX33,AX45,AX57,AX69,AX81,AX93,AX105,AX117)</f>
        <v>13.161064593094839</v>
      </c>
      <c r="AY152" s="20">
        <f>MIN(AX9,AX21,AX33,AX45,AX57,AX69,AX81,AX93,AX105,AX117)</f>
        <v>0.540390625</v>
      </c>
      <c r="AZ152" s="20">
        <f>MAX(AX9,AX21,AX33,AX45,AX57,AX69,AX81,AX93,AX105,AX117)</f>
        <v>72.41666666666667</v>
      </c>
      <c r="BA152" s="20">
        <f>STDEV(AX9,AX21,AX33,AX45,AX57,AX69,AX81,AX93,AX105,AX117)</f>
        <v>26.17304160158011</v>
      </c>
      <c r="BD152" s="36">
        <f>AVERAGE(BD9,BD21,BD33,BD45,BD57,BD69,BD81,BD93,BD105,BD117)</f>
        <v>0.2048670537343298</v>
      </c>
      <c r="BE152" s="20">
        <f>MIN(BD9,BD21,BD33,BD45,BD57,BD69,BD81,BD93,BD105,BD117)</f>
        <v>0.06628786254120989</v>
      </c>
      <c r="BF152" s="20">
        <f>MAX(BD9,BD21,BD33,BD45,BD57,BD69,BD81,BD93,BD105,BD117)</f>
        <v>0.5029863915454196</v>
      </c>
      <c r="BG152" s="20">
        <f>STDEV(BD9,BD21,BD33,BD45,BD57,BD69,BD81,BD93,BD105,BD117)</f>
        <v>0.13654890682799822</v>
      </c>
    </row>
    <row r="153" spans="1:59" ht="12.75">
      <c r="A153" s="2" t="s">
        <v>125</v>
      </c>
      <c r="B153" s="35" t="s">
        <v>119</v>
      </c>
      <c r="C153" s="11">
        <v>1.5</v>
      </c>
      <c r="F153" s="36">
        <f aca="true" t="shared" si="4" ref="F153:F163">AVERAGE(F10,F22,F34,F46,F58,F70,F82,F94,F106,F118)</f>
        <v>0.5995328254623201</v>
      </c>
      <c r="G153" s="20">
        <f aca="true" t="shared" si="5" ref="G153:G163">MIN(F10,F22,F34,F46,F58,F70,F82,F94,F106,F118)</f>
        <v>0.2126328373476955</v>
      </c>
      <c r="H153" s="20">
        <f aca="true" t="shared" si="6" ref="H153:H163">MAX(F10,F22,F34,F46,F58,F70,F82,F94,F106,F118)</f>
        <v>1.0155465070279044</v>
      </c>
      <c r="I153" s="20">
        <f aca="true" t="shared" si="7" ref="I153:I163">STDEV(F10,F22,F34,F46,F58,F70,F82,F94,F106,F118)</f>
        <v>0.2771317693599504</v>
      </c>
      <c r="L153" s="36">
        <f aca="true" t="shared" si="8" ref="L153:L163">AVERAGE(L10,L22,L34,L46,L58,L70,L82,L94,L106,L118)</f>
        <v>0.5123316436678598</v>
      </c>
      <c r="M153" s="20">
        <f aca="true" t="shared" si="9" ref="M153:M163">MIN(L10,L22,L34,L46,L58,L70,L82,L94,L106,L118)</f>
        <v>0.23762804152097267</v>
      </c>
      <c r="N153" s="20">
        <f aca="true" t="shared" si="10" ref="N153:N163">MAX(L10,L22,L34,L46,L58,L70,L82,L94,L106,L118)</f>
        <v>1.1046872101609728</v>
      </c>
      <c r="O153" s="20">
        <f aca="true" t="shared" si="11" ref="O153:O163">STDEV(L10,L22,L34,L46,L58,L70,L82,L94,L106,L118)</f>
        <v>0.27734690870931455</v>
      </c>
      <c r="R153" s="36">
        <f aca="true" t="shared" si="12" ref="R153:R163">AVERAGE(R10,R22,R34,R46,R58,R70,R82,R94,R106,R118)</f>
        <v>0.8254072021431968</v>
      </c>
      <c r="S153" s="20">
        <f aca="true" t="shared" si="13" ref="S153:S163">MIN(R10,R22,R34,R46,R58,R70,R82,R94,R106,R118)</f>
        <v>0.24216951733905248</v>
      </c>
      <c r="T153" s="20">
        <f aca="true" t="shared" si="14" ref="T153:T163">MAX(R10,R22,R34,R46,R58,R70,R82,R94,R106,R118)</f>
        <v>1.8093247243525623</v>
      </c>
      <c r="U153" s="20">
        <f aca="true" t="shared" si="15" ref="U153:U163">STDEV(R10,R22,R34,R46,R58,R70,R82,R94,R106,R118)</f>
        <v>0.5333154156021355</v>
      </c>
      <c r="X153" s="36">
        <f aca="true" t="shared" si="16" ref="X153:X163">AVERAGE(X10,X22,X34,X46,X58,X70,X82,X94,X106,X118)</f>
        <v>0.38067041365379767</v>
      </c>
      <c r="Y153" s="20">
        <f aca="true" t="shared" si="17" ref="Y153:Y163">MIN(X10,X22,X34,X46,X58,X70,X82,X94,X106,X118)</f>
        <v>0.14186542622506393</v>
      </c>
      <c r="Z153" s="20">
        <f aca="true" t="shared" si="18" ref="Z153:Z163">MAX(X10,X22,X34,X46,X58,X70,X82,X94,X106,X118)</f>
        <v>0.7451665275830724</v>
      </c>
      <c r="AA153" s="20">
        <f aca="true" t="shared" si="19" ref="AA153:AA163">STDEV(X10,X22,X34,X46,X58,X70,X82,X94,X106,X118)</f>
        <v>0.20129590775023845</v>
      </c>
      <c r="AD153" s="36">
        <f aca="true" t="shared" si="20" ref="AD153:AD163">AVERAGE(AD10,AD22,AD34,AD46,AD58,AD70,AD82,AD94,AD106,AD118)</f>
        <v>0.729592459026536</v>
      </c>
      <c r="AE153" s="20">
        <f aca="true" t="shared" si="21" ref="AE153:AE163">MIN(AD10,AD22,AD34,AD46,AD58,AD70,AD82,AD94,AD106,AD118)</f>
        <v>0.20646198955820397</v>
      </c>
      <c r="AF153" s="20">
        <f aca="true" t="shared" si="22" ref="AF153:AF163">MAX(AD10,AD22,AD34,AD46,AD58,AD70,AD82,AD94,AD106,AD118)</f>
        <v>1.6877076662216903</v>
      </c>
      <c r="AG153" s="20">
        <f aca="true" t="shared" si="23" ref="AG153:AG163">STDEV(AD10,AD22,AD34,AD46,AD58,AD70,AD82,AD94,AD106,AD118)</f>
        <v>0.5002542856451762</v>
      </c>
      <c r="AL153" s="36">
        <f aca="true" t="shared" si="24" ref="AL153:AL163">AVERAGE(AL10,AL22,AL34,AL46,AL58,AL70,AL82,AL94,AL106,AL118)</f>
        <v>2.887961993918022</v>
      </c>
      <c r="AM153" s="20">
        <f aca="true" t="shared" si="25" ref="AM153:AM163">MIN(AL10,AL22,AL34,AL46,AL58,AL70,AL82,AL94,AL106,AL118)</f>
        <v>1.2347035473716104</v>
      </c>
      <c r="AN153" s="20">
        <f aca="true" t="shared" si="26" ref="AN153:AN163">MAX(AL10,AL22,AL34,AL46,AL58,AL70,AL82,AL94,AL106,AL118)</f>
        <v>12.548721899348353</v>
      </c>
      <c r="AO153" s="20">
        <f aca="true" t="shared" si="27" ref="AO153:AO163">STDEV(AL10,AL22,AL34,AL46,AL58,AL70,AL82,AL94,AL106,AL118)</f>
        <v>3.4127998683475416</v>
      </c>
      <c r="AR153" s="37">
        <f aca="true" t="shared" si="28" ref="AR153:AR163">AVERAGE(AR10,AR22,AR34,AR46,AR58,AR70,AR82,AR94,AR106,AR118)</f>
        <v>0.003297848755378896</v>
      </c>
      <c r="AS153" s="22">
        <f aca="true" t="shared" si="29" ref="AS153:AS163">MIN(AR10,AR22,AR34,AR46,AR58,AR70,AR82,AR94,AR106,AR118)</f>
        <v>0.002225549418173226</v>
      </c>
      <c r="AT153" s="22">
        <f aca="true" t="shared" si="30" ref="AT153:AT163">MAX(AR10,AR22,AR34,AR46,AR58,AR70,AR82,AR94,AR106,AR118)</f>
        <v>0.005059207119016625</v>
      </c>
      <c r="AU153" s="22">
        <f aca="true" t="shared" si="31" ref="AU153:AU163">STDEV(AR10,AR22,AR34,AR46,AR58,AR70,AR82,AR94,AR106,AR118)</f>
        <v>0.000949189945433558</v>
      </c>
      <c r="AX153" s="36">
        <f aca="true" t="shared" si="32" ref="AX153:AX163">AVERAGE(AX10,AX22,AX34,AX46,AX58,AX70,AX82,AX94,AX106,AX118)</f>
        <v>17.476219867362797</v>
      </c>
      <c r="AY153" s="20">
        <f aca="true" t="shared" si="33" ref="AY153:AY163">MIN(AX10,AX22,AX34,AX46,AX58,AX70,AX82,AX94,AX106,AX118)</f>
        <v>4.483793462498746</v>
      </c>
      <c r="AZ153" s="20">
        <f aca="true" t="shared" si="34" ref="AZ153:AZ163">MAX(AX10,AX22,AX34,AX46,AX58,AX70,AX82,AX94,AX106,AX118)</f>
        <v>34.688846643568716</v>
      </c>
      <c r="BA153" s="20">
        <f aca="true" t="shared" si="35" ref="BA153:BA163">STDEV(AX10,AX22,AX34,AX46,AX58,AX70,AX82,AX94,AX106,AX118)</f>
        <v>12.287309787204489</v>
      </c>
      <c r="BD153" s="36">
        <f aca="true" t="shared" si="36" ref="BD153:BD163">AVERAGE(BD10,BD22,BD34,BD46,BD58,BD70,BD82,BD94,BD106,BD118)</f>
        <v>0.2809771819745875</v>
      </c>
      <c r="BE153" s="20">
        <f aca="true" t="shared" si="37" ref="BE153:BE163">MIN(BD10,BD22,BD34,BD46,BD58,BD70,BD82,BD94,BD106,BD118)</f>
        <v>0.09473955076931867</v>
      </c>
      <c r="BF153" s="20">
        <f aca="true" t="shared" si="38" ref="BF153:BF163">MAX(BD10,BD22,BD34,BD46,BD58,BD70,BD82,BD94,BD106,BD118)</f>
        <v>0.7863293527998824</v>
      </c>
      <c r="BG153" s="20">
        <f aca="true" t="shared" si="39" ref="BG153:BG163">STDEV(BD10,BD22,BD34,BD46,BD58,BD70,BD82,BD94,BD106,BD118)</f>
        <v>0.20490533275595896</v>
      </c>
    </row>
    <row r="154" spans="1:59" ht="12.75">
      <c r="A154" s="2" t="s">
        <v>85</v>
      </c>
      <c r="B154" s="35" t="s">
        <v>119</v>
      </c>
      <c r="C154" s="11">
        <v>2.5</v>
      </c>
      <c r="F154" s="36">
        <f t="shared" si="4"/>
        <v>0.8672524883886801</v>
      </c>
      <c r="G154" s="20">
        <f t="shared" si="5"/>
        <v>0.39708865690749096</v>
      </c>
      <c r="H154" s="20">
        <f t="shared" si="6"/>
        <v>2.1039995972507044</v>
      </c>
      <c r="I154" s="20">
        <f t="shared" si="7"/>
        <v>0.5554399271900685</v>
      </c>
      <c r="L154" s="36">
        <f t="shared" si="8"/>
        <v>0.640448444679185</v>
      </c>
      <c r="M154" s="20">
        <f t="shared" si="9"/>
        <v>0.3137876821406588</v>
      </c>
      <c r="N154" s="20">
        <f t="shared" si="10"/>
        <v>1.0571460981768568</v>
      </c>
      <c r="O154" s="20">
        <f t="shared" si="11"/>
        <v>0.25970638669942664</v>
      </c>
      <c r="R154" s="36">
        <f t="shared" si="12"/>
        <v>1.1123475904874343</v>
      </c>
      <c r="S154" s="20">
        <f t="shared" si="13"/>
        <v>0.3197773790103042</v>
      </c>
      <c r="T154" s="20">
        <f t="shared" si="14"/>
        <v>2.6140307246616983</v>
      </c>
      <c r="U154" s="20">
        <f t="shared" si="15"/>
        <v>0.7123163906142221</v>
      </c>
      <c r="X154" s="36">
        <f t="shared" si="16"/>
        <v>0.502645305252823</v>
      </c>
      <c r="Y154" s="20">
        <f t="shared" si="17"/>
        <v>0.19951294936551717</v>
      </c>
      <c r="Z154" s="20">
        <f t="shared" si="18"/>
        <v>1.421771937441899</v>
      </c>
      <c r="AA154" s="20">
        <f t="shared" si="19"/>
        <v>0.36238047398649237</v>
      </c>
      <c r="AD154" s="36">
        <f t="shared" si="20"/>
        <v>0.9858317671552991</v>
      </c>
      <c r="AE154" s="20">
        <f t="shared" si="21"/>
        <v>0.2685026565278333</v>
      </c>
      <c r="AF154" s="20">
        <f t="shared" si="22"/>
        <v>2.2561707280075725</v>
      </c>
      <c r="AG154" s="20">
        <f t="shared" si="23"/>
        <v>0.6359684384805309</v>
      </c>
      <c r="AL154" s="36">
        <f t="shared" si="24"/>
        <v>2.576566416161969</v>
      </c>
      <c r="AM154" s="20">
        <f t="shared" si="25"/>
        <v>1.240456948634315</v>
      </c>
      <c r="AN154" s="20">
        <f t="shared" si="26"/>
        <v>7.147159612396806</v>
      </c>
      <c r="AO154" s="20">
        <f t="shared" si="27"/>
        <v>1.7241450282293342</v>
      </c>
      <c r="AR154" s="37">
        <f t="shared" si="28"/>
        <v>0.004646605447593597</v>
      </c>
      <c r="AS154" s="22">
        <f t="shared" si="29"/>
        <v>0.0029672398416336746</v>
      </c>
      <c r="AT154" s="22">
        <f t="shared" si="30"/>
        <v>0.007506797159113989</v>
      </c>
      <c r="AU154" s="22">
        <f t="shared" si="31"/>
        <v>0.001745868432309346</v>
      </c>
      <c r="AX154" s="36">
        <f t="shared" si="32"/>
        <v>44.56323351319575</v>
      </c>
      <c r="AY154" s="20">
        <f t="shared" si="33"/>
        <v>0.7297115384615385</v>
      </c>
      <c r="AZ154" s="20">
        <f t="shared" si="34"/>
        <v>211.63830914312916</v>
      </c>
      <c r="BA154" s="20">
        <f t="shared" si="35"/>
        <v>75.8037024477959</v>
      </c>
      <c r="BD154" s="36">
        <f t="shared" si="36"/>
        <v>0.3126027900071022</v>
      </c>
      <c r="BE154" s="20">
        <f t="shared" si="37"/>
        <v>0.12700110891427774</v>
      </c>
      <c r="BF154" s="20">
        <f t="shared" si="38"/>
        <v>0.6319167635757125</v>
      </c>
      <c r="BG154" s="20">
        <f t="shared" si="39"/>
        <v>0.17900750408552388</v>
      </c>
    </row>
    <row r="155" spans="1:59" ht="12.75">
      <c r="A155" s="2" t="s">
        <v>86</v>
      </c>
      <c r="B155" s="35" t="s">
        <v>119</v>
      </c>
      <c r="C155" s="11">
        <v>3.5</v>
      </c>
      <c r="F155" s="36">
        <f t="shared" si="4"/>
        <v>0.6753826020692</v>
      </c>
      <c r="G155" s="20">
        <f t="shared" si="5"/>
        <v>0.1454466850524056</v>
      </c>
      <c r="H155" s="20">
        <f t="shared" si="6"/>
        <v>1.1449847891730545</v>
      </c>
      <c r="I155" s="20">
        <f t="shared" si="7"/>
        <v>0.2823569099376166</v>
      </c>
      <c r="L155" s="36">
        <f t="shared" si="8"/>
        <v>0.6875211200653262</v>
      </c>
      <c r="M155" s="20">
        <f t="shared" si="9"/>
        <v>0.46559540869512117</v>
      </c>
      <c r="N155" s="20">
        <f t="shared" si="10"/>
        <v>1.111582404248836</v>
      </c>
      <c r="O155" s="20">
        <f t="shared" si="11"/>
        <v>0.20838854243527422</v>
      </c>
      <c r="R155" s="36">
        <f t="shared" si="12"/>
        <v>1.0704896750625585</v>
      </c>
      <c r="S155" s="20">
        <f t="shared" si="13"/>
        <v>0.4206750791171836</v>
      </c>
      <c r="T155" s="20">
        <f t="shared" si="14"/>
        <v>2.856363026859651</v>
      </c>
      <c r="U155" s="20">
        <f t="shared" si="15"/>
        <v>0.737677484125634</v>
      </c>
      <c r="X155" s="36">
        <f t="shared" si="16"/>
        <v>0.396618773314003</v>
      </c>
      <c r="Y155" s="20">
        <f t="shared" si="17"/>
        <v>0.07796437420895475</v>
      </c>
      <c r="Z155" s="20">
        <f t="shared" si="18"/>
        <v>0.9501294468561077</v>
      </c>
      <c r="AA155" s="20">
        <f t="shared" si="19"/>
        <v>0.2638153947348509</v>
      </c>
      <c r="AD155" s="36">
        <f t="shared" si="20"/>
        <v>0.9706607298194239</v>
      </c>
      <c r="AE155" s="20">
        <f t="shared" si="21"/>
        <v>0.35136011168074566</v>
      </c>
      <c r="AF155" s="20">
        <f t="shared" si="22"/>
        <v>2.688490560396692</v>
      </c>
      <c r="AG155" s="20">
        <f t="shared" si="23"/>
        <v>0.6913723920088682</v>
      </c>
      <c r="AL155" s="36">
        <f t="shared" si="24"/>
        <v>-1.6655932491884513</v>
      </c>
      <c r="AM155" s="20">
        <f t="shared" si="25"/>
        <v>-41.440375070679856</v>
      </c>
      <c r="AN155" s="20">
        <f t="shared" si="26"/>
        <v>8.832954377445919</v>
      </c>
      <c r="AO155" s="20">
        <f t="shared" si="27"/>
        <v>14.147896108907876</v>
      </c>
      <c r="AR155" s="37">
        <f t="shared" si="28"/>
        <v>0.0055953414284014985</v>
      </c>
      <c r="AS155" s="22">
        <f t="shared" si="29"/>
        <v>0.0036178298696300836</v>
      </c>
      <c r="AT155" s="22">
        <f t="shared" si="30"/>
        <v>0.01060425880168931</v>
      </c>
      <c r="AU155" s="22">
        <f t="shared" si="31"/>
        <v>0.00238281379266142</v>
      </c>
      <c r="AX155" s="36">
        <f t="shared" si="32"/>
        <v>18.479481503492003</v>
      </c>
      <c r="AY155" s="20">
        <f t="shared" si="33"/>
        <v>0.6248875</v>
      </c>
      <c r="AZ155" s="20">
        <f t="shared" si="34"/>
        <v>68.82076388888888</v>
      </c>
      <c r="BA155" s="20">
        <f t="shared" si="35"/>
        <v>23.96684557684453</v>
      </c>
      <c r="BD155" s="36">
        <f t="shared" si="36"/>
        <v>0.33874951455689645</v>
      </c>
      <c r="BE155" s="20">
        <f t="shared" si="37"/>
        <v>0.14084347652346793</v>
      </c>
      <c r="BF155" s="20">
        <f t="shared" si="38"/>
        <v>0.6179017314508382</v>
      </c>
      <c r="BG155" s="20">
        <f t="shared" si="39"/>
        <v>0.18088407418149638</v>
      </c>
    </row>
    <row r="156" spans="1:59" ht="12.75">
      <c r="A156" s="2" t="s">
        <v>87</v>
      </c>
      <c r="B156" s="35" t="s">
        <v>119</v>
      </c>
      <c r="C156" s="11">
        <v>4.5</v>
      </c>
      <c r="F156" s="36">
        <f t="shared" si="4"/>
        <v>0.6126304066104987</v>
      </c>
      <c r="G156" s="20">
        <f t="shared" si="5"/>
        <v>0.0882467411517796</v>
      </c>
      <c r="H156" s="20">
        <f t="shared" si="6"/>
        <v>1.1767924049613792</v>
      </c>
      <c r="I156" s="20">
        <f t="shared" si="7"/>
        <v>0.35328092711583076</v>
      </c>
      <c r="L156" s="36">
        <f t="shared" si="8"/>
        <v>0.8094118276568325</v>
      </c>
      <c r="M156" s="20">
        <f t="shared" si="9"/>
        <v>0.4929455012635657</v>
      </c>
      <c r="N156" s="20">
        <f t="shared" si="10"/>
        <v>1.3184021595043407</v>
      </c>
      <c r="O156" s="20">
        <f t="shared" si="11"/>
        <v>0.215982882075186</v>
      </c>
      <c r="R156" s="36">
        <f t="shared" si="12"/>
        <v>1.0756465790325254</v>
      </c>
      <c r="S156" s="20">
        <f t="shared" si="13"/>
        <v>0.40460565978032786</v>
      </c>
      <c r="T156" s="20">
        <f t="shared" si="14"/>
        <v>1.7885518758497756</v>
      </c>
      <c r="U156" s="20">
        <f t="shared" si="15"/>
        <v>0.5323671186339698</v>
      </c>
      <c r="X156" s="36">
        <f t="shared" si="16"/>
        <v>0.38158743443608195</v>
      </c>
      <c r="Y156" s="20">
        <f t="shared" si="17"/>
        <v>0.047562992472155924</v>
      </c>
      <c r="Z156" s="20">
        <f t="shared" si="18"/>
        <v>0.7983957288270207</v>
      </c>
      <c r="AA156" s="20">
        <f t="shared" si="19"/>
        <v>0.2712262784599191</v>
      </c>
      <c r="AD156" s="36">
        <f t="shared" si="20"/>
        <v>0.9796010217849638</v>
      </c>
      <c r="AE156" s="20">
        <f t="shared" si="21"/>
        <v>0.3926340545750862</v>
      </c>
      <c r="AF156" s="20">
        <f t="shared" si="22"/>
        <v>1.656931643579776</v>
      </c>
      <c r="AG156" s="20">
        <f t="shared" si="23"/>
        <v>0.4709776048938731</v>
      </c>
      <c r="AL156" s="36">
        <f t="shared" si="24"/>
        <v>-0.004714839996340009</v>
      </c>
      <c r="AM156" s="20">
        <f t="shared" si="25"/>
        <v>-22.783838259633185</v>
      </c>
      <c r="AN156" s="20">
        <f t="shared" si="26"/>
        <v>9.579072128567205</v>
      </c>
      <c r="AO156" s="20">
        <f t="shared" si="27"/>
        <v>8.406596355977458</v>
      </c>
      <c r="AR156" s="37">
        <f t="shared" si="28"/>
        <v>0.005800014553508531</v>
      </c>
      <c r="AS156" s="22">
        <f t="shared" si="29"/>
        <v>0.0047809459123041124</v>
      </c>
      <c r="AT156" s="22">
        <f t="shared" si="30"/>
        <v>0.008595106326560603</v>
      </c>
      <c r="AU156" s="22">
        <f t="shared" si="31"/>
        <v>0.0012799292869400138</v>
      </c>
      <c r="AX156" s="36">
        <f t="shared" si="32"/>
        <v>24.08722404346862</v>
      </c>
      <c r="AY156" s="20">
        <f t="shared" si="33"/>
        <v>0.8839285714285713</v>
      </c>
      <c r="AZ156" s="20">
        <f t="shared" si="34"/>
        <v>131.57708057882982</v>
      </c>
      <c r="BA156" s="20">
        <f t="shared" si="35"/>
        <v>44.779276572222926</v>
      </c>
      <c r="BD156" s="36">
        <f t="shared" si="36"/>
        <v>0.3460970879033815</v>
      </c>
      <c r="BE156" s="20">
        <f t="shared" si="37"/>
        <v>0.06045622578673912</v>
      </c>
      <c r="BF156" s="20">
        <f t="shared" si="38"/>
        <v>0.6579648813780788</v>
      </c>
      <c r="BG156" s="20">
        <f t="shared" si="39"/>
        <v>0.18175320710896015</v>
      </c>
    </row>
    <row r="157" spans="1:59" ht="12.75">
      <c r="A157" s="2" t="s">
        <v>88</v>
      </c>
      <c r="B157" s="35" t="s">
        <v>119</v>
      </c>
      <c r="C157" s="11">
        <v>5.5</v>
      </c>
      <c r="F157" s="36">
        <f t="shared" si="4"/>
        <v>0.34867412742020903</v>
      </c>
      <c r="G157" s="20">
        <f t="shared" si="5"/>
        <v>-0.01967649618959292</v>
      </c>
      <c r="H157" s="20">
        <f t="shared" si="6"/>
        <v>0.5472453657790631</v>
      </c>
      <c r="I157" s="20">
        <f t="shared" si="7"/>
        <v>0.1839417488758943</v>
      </c>
      <c r="L157" s="36">
        <f t="shared" si="8"/>
        <v>0.844321525108729</v>
      </c>
      <c r="M157" s="20">
        <f t="shared" si="9"/>
        <v>0.5311145056880591</v>
      </c>
      <c r="N157" s="20">
        <f t="shared" si="10"/>
        <v>1.09085683040296</v>
      </c>
      <c r="O157" s="20">
        <f t="shared" si="11"/>
        <v>0.16625454215217073</v>
      </c>
      <c r="R157" s="36">
        <f t="shared" si="12"/>
        <v>0.7559839701634233</v>
      </c>
      <c r="S157" s="20">
        <f t="shared" si="13"/>
        <v>0.3603217630261282</v>
      </c>
      <c r="T157" s="20">
        <f t="shared" si="14"/>
        <v>1.1616501042230667</v>
      </c>
      <c r="U157" s="20">
        <f t="shared" si="15"/>
        <v>0.2361042554742904</v>
      </c>
      <c r="X157" s="36">
        <f t="shared" si="16"/>
        <v>0.24110120096970594</v>
      </c>
      <c r="Y157" s="20">
        <f t="shared" si="17"/>
        <v>-0.021124981515846936</v>
      </c>
      <c r="Z157" s="20">
        <f t="shared" si="18"/>
        <v>0.5122204432285478</v>
      </c>
      <c r="AA157" s="20">
        <f t="shared" si="19"/>
        <v>0.14774708145940238</v>
      </c>
      <c r="AD157" s="36">
        <f t="shared" si="20"/>
        <v>0.6949370706593025</v>
      </c>
      <c r="AE157" s="20">
        <f t="shared" si="21"/>
        <v>0.3656389208736669</v>
      </c>
      <c r="AF157" s="20">
        <f t="shared" si="22"/>
        <v>1.0327242186624415</v>
      </c>
      <c r="AG157" s="20">
        <f t="shared" si="23"/>
        <v>0.21098003827263587</v>
      </c>
      <c r="AL157" s="36">
        <f t="shared" si="24"/>
        <v>3.4466561796781834</v>
      </c>
      <c r="AM157" s="20">
        <f t="shared" si="25"/>
        <v>0.613790287662683</v>
      </c>
      <c r="AN157" s="20">
        <f t="shared" si="26"/>
        <v>18.16969903462147</v>
      </c>
      <c r="AO157" s="20">
        <f t="shared" si="27"/>
        <v>5.35110578753407</v>
      </c>
      <c r="AR157" s="37">
        <f t="shared" si="28"/>
        <v>0.004331876101371267</v>
      </c>
      <c r="AS157" s="22">
        <f t="shared" si="29"/>
        <v>0.0032270077998145085</v>
      </c>
      <c r="AT157" s="22">
        <f t="shared" si="30"/>
        <v>0.005604210218405965</v>
      </c>
      <c r="AU157" s="22">
        <f t="shared" si="31"/>
        <v>0.0010087726891670977</v>
      </c>
      <c r="AX157" s="36">
        <f t="shared" si="32"/>
        <v>13.188738285026071</v>
      </c>
      <c r="AY157" s="20">
        <f t="shared" si="33"/>
        <v>0.5612105039553658</v>
      </c>
      <c r="AZ157" s="20">
        <f t="shared" si="34"/>
        <v>32.163125</v>
      </c>
      <c r="BA157" s="20">
        <f t="shared" si="35"/>
        <v>11.758228142031298</v>
      </c>
      <c r="BD157" s="36">
        <f t="shared" si="36"/>
        <v>0.2500168324802642</v>
      </c>
      <c r="BE157" s="20">
        <f t="shared" si="37"/>
        <v>0.048864840931600005</v>
      </c>
      <c r="BF157" s="20">
        <f t="shared" si="38"/>
        <v>0.45049038375134387</v>
      </c>
      <c r="BG157" s="20">
        <f t="shared" si="39"/>
        <v>0.11544287385382584</v>
      </c>
    </row>
    <row r="158" spans="1:59" ht="12.75">
      <c r="A158" s="2" t="s">
        <v>89</v>
      </c>
      <c r="B158" s="35" t="s">
        <v>119</v>
      </c>
      <c r="C158" s="11">
        <v>6.5</v>
      </c>
      <c r="F158" s="36">
        <f t="shared" si="4"/>
        <v>0.5733226784634735</v>
      </c>
      <c r="G158" s="20">
        <f t="shared" si="5"/>
        <v>-0.010658059322379473</v>
      </c>
      <c r="H158" s="20">
        <f t="shared" si="6"/>
        <v>0.9249543990338264</v>
      </c>
      <c r="I158" s="20">
        <f t="shared" si="7"/>
        <v>0.30629375841245354</v>
      </c>
      <c r="L158" s="36">
        <f t="shared" si="8"/>
        <v>1.163580934541645</v>
      </c>
      <c r="M158" s="20">
        <f t="shared" si="9"/>
        <v>0.5526409909967358</v>
      </c>
      <c r="N158" s="20">
        <f t="shared" si="10"/>
        <v>1.5581930085887377</v>
      </c>
      <c r="O158" s="20">
        <f t="shared" si="11"/>
        <v>0.2698426451953881</v>
      </c>
      <c r="R158" s="36">
        <f t="shared" si="12"/>
        <v>1.5198107403553642</v>
      </c>
      <c r="S158" s="20">
        <f t="shared" si="13"/>
        <v>0.40126799804204816</v>
      </c>
      <c r="T158" s="20">
        <f t="shared" si="14"/>
        <v>2.1666985718918355</v>
      </c>
      <c r="U158" s="20">
        <f t="shared" si="15"/>
        <v>0.5940673930036716</v>
      </c>
      <c r="X158" s="36">
        <f t="shared" si="16"/>
        <v>0.3631929394006447</v>
      </c>
      <c r="Y158" s="20">
        <f t="shared" si="17"/>
        <v>-0.005302962853798273</v>
      </c>
      <c r="Z158" s="20">
        <f t="shared" si="18"/>
        <v>0.5754087817078879</v>
      </c>
      <c r="AA158" s="20">
        <f t="shared" si="19"/>
        <v>0.17341288485935213</v>
      </c>
      <c r="AD158" s="36">
        <f t="shared" si="20"/>
        <v>1.4283950775082221</v>
      </c>
      <c r="AE158" s="20">
        <f t="shared" si="21"/>
        <v>0.4026027537923492</v>
      </c>
      <c r="AF158" s="20">
        <f t="shared" si="22"/>
        <v>2.050460659548762</v>
      </c>
      <c r="AG158" s="20">
        <f t="shared" si="23"/>
        <v>0.5551733547913946</v>
      </c>
      <c r="AL158" s="36">
        <f t="shared" si="24"/>
        <v>2.494496422502271</v>
      </c>
      <c r="AM158" s="20">
        <f t="shared" si="25"/>
        <v>0.263910205957067</v>
      </c>
      <c r="AN158" s="20">
        <f t="shared" si="26"/>
        <v>8.486601476495226</v>
      </c>
      <c r="AO158" s="20">
        <f t="shared" si="27"/>
        <v>2.330024008080379</v>
      </c>
      <c r="AR158" s="37">
        <f t="shared" si="28"/>
        <v>0.004393901725299201</v>
      </c>
      <c r="AS158" s="22">
        <f t="shared" si="29"/>
        <v>0.0028421475616799666</v>
      </c>
      <c r="AT158" s="22">
        <f t="shared" si="30"/>
        <v>0.006117942979387028</v>
      </c>
      <c r="AU158" s="22">
        <f t="shared" si="31"/>
        <v>0.001004849251567927</v>
      </c>
      <c r="AX158" s="36">
        <f t="shared" si="32"/>
        <v>48.300338117280326</v>
      </c>
      <c r="AY158" s="20">
        <f t="shared" si="33"/>
        <v>8.708684210526316</v>
      </c>
      <c r="AZ158" s="20">
        <f t="shared" si="34"/>
        <v>123.56888470337347</v>
      </c>
      <c r="BA158" s="20">
        <f t="shared" si="35"/>
        <v>34.95238772457613</v>
      </c>
      <c r="BD158" s="36">
        <f t="shared" si="36"/>
        <v>0.4025855291468356</v>
      </c>
      <c r="BE158" s="20">
        <f t="shared" si="37"/>
        <v>0.0922850688338158</v>
      </c>
      <c r="BF158" s="20">
        <f t="shared" si="38"/>
        <v>0.5990305773704017</v>
      </c>
      <c r="BG158" s="20">
        <f t="shared" si="39"/>
        <v>0.17564039479699042</v>
      </c>
    </row>
    <row r="159" spans="1:59" ht="12.75">
      <c r="A159" s="2" t="s">
        <v>90</v>
      </c>
      <c r="B159" s="35" t="s">
        <v>119</v>
      </c>
      <c r="C159" s="11">
        <v>7.5</v>
      </c>
      <c r="F159" s="36">
        <f t="shared" si="4"/>
        <v>0.5914394795245557</v>
      </c>
      <c r="G159" s="20">
        <f t="shared" si="5"/>
        <v>0.06634715412362563</v>
      </c>
      <c r="H159" s="20">
        <f t="shared" si="6"/>
        <v>1.0540722240788678</v>
      </c>
      <c r="I159" s="20">
        <f t="shared" si="7"/>
        <v>0.3043068224655549</v>
      </c>
      <c r="L159" s="36">
        <f t="shared" si="8"/>
        <v>1.090350678001272</v>
      </c>
      <c r="M159" s="20">
        <f t="shared" si="9"/>
        <v>0.7098790152715707</v>
      </c>
      <c r="N159" s="20">
        <f t="shared" si="10"/>
        <v>1.4022615952246658</v>
      </c>
      <c r="O159" s="20">
        <f t="shared" si="11"/>
        <v>0.24448830571961114</v>
      </c>
      <c r="R159" s="36">
        <f t="shared" si="12"/>
        <v>1.5290493909211862</v>
      </c>
      <c r="S159" s="20">
        <f t="shared" si="13"/>
        <v>0.4611909855368673</v>
      </c>
      <c r="T159" s="20">
        <f t="shared" si="14"/>
        <v>2.5383541926720574</v>
      </c>
      <c r="U159" s="20">
        <f t="shared" si="15"/>
        <v>0.6483851800134409</v>
      </c>
      <c r="X159" s="36">
        <f t="shared" si="16"/>
        <v>0.38114284524659814</v>
      </c>
      <c r="Y159" s="20">
        <f t="shared" si="17"/>
        <v>0.07472519549704573</v>
      </c>
      <c r="Z159" s="20">
        <f t="shared" si="18"/>
        <v>0.6852431019007227</v>
      </c>
      <c r="AA159" s="20">
        <f t="shared" si="19"/>
        <v>0.191230589342307</v>
      </c>
      <c r="AD159" s="36">
        <f t="shared" si="20"/>
        <v>1.4327693919228808</v>
      </c>
      <c r="AE159" s="20">
        <f t="shared" si="21"/>
        <v>0.4423826538302609</v>
      </c>
      <c r="AF159" s="20">
        <f t="shared" si="22"/>
        <v>2.4436526846002686</v>
      </c>
      <c r="AG159" s="20">
        <f t="shared" si="23"/>
        <v>0.6212318949884066</v>
      </c>
      <c r="AL159" s="36">
        <f t="shared" si="24"/>
        <v>2.591330064405102</v>
      </c>
      <c r="AM159" s="20">
        <f t="shared" si="25"/>
        <v>0.9794704065867441</v>
      </c>
      <c r="AN159" s="20">
        <f t="shared" si="26"/>
        <v>7.256859981413956</v>
      </c>
      <c r="AO159" s="20">
        <f t="shared" si="27"/>
        <v>1.983251150394429</v>
      </c>
      <c r="AR159" s="37">
        <f t="shared" si="28"/>
        <v>0.003240588797465596</v>
      </c>
      <c r="AS159" s="22">
        <f t="shared" si="29"/>
        <v>0.0020181245534719107</v>
      </c>
      <c r="AT159" s="22">
        <f t="shared" si="30"/>
        <v>0.004313881611958296</v>
      </c>
      <c r="AU159" s="22">
        <f t="shared" si="31"/>
        <v>0.0006825545205455269</v>
      </c>
      <c r="AX159" s="36">
        <f t="shared" si="32"/>
        <v>57.192966374697164</v>
      </c>
      <c r="AY159" s="20">
        <f t="shared" si="33"/>
        <v>17.3583903371801</v>
      </c>
      <c r="AZ159" s="20">
        <f t="shared" si="34"/>
        <v>107.69483005817617</v>
      </c>
      <c r="BA159" s="20">
        <f t="shared" si="35"/>
        <v>28.25296377823583</v>
      </c>
      <c r="BD159" s="36">
        <f t="shared" si="36"/>
        <v>0.4544672985329969</v>
      </c>
      <c r="BE159" s="20">
        <f t="shared" si="37"/>
        <v>0.11440107559412908</v>
      </c>
      <c r="BF159" s="20">
        <f t="shared" si="38"/>
        <v>1.0432086096405901</v>
      </c>
      <c r="BG159" s="20">
        <f t="shared" si="39"/>
        <v>0.24983674290618343</v>
      </c>
    </row>
    <row r="160" spans="1:59" ht="12.75">
      <c r="A160" s="2" t="s">
        <v>91</v>
      </c>
      <c r="B160" s="35" t="s">
        <v>119</v>
      </c>
      <c r="C160" s="11">
        <v>8.5</v>
      </c>
      <c r="F160" s="36">
        <f t="shared" si="4"/>
        <v>0.6199427412739035</v>
      </c>
      <c r="G160" s="20">
        <f t="shared" si="5"/>
        <v>0.15701214510554823</v>
      </c>
      <c r="H160" s="20">
        <f t="shared" si="6"/>
        <v>1.3163740473139935</v>
      </c>
      <c r="I160" s="20">
        <f t="shared" si="7"/>
        <v>0.32617136326639395</v>
      </c>
      <c r="L160" s="36">
        <f t="shared" si="8"/>
        <v>0.9129123509910612</v>
      </c>
      <c r="M160" s="20">
        <f t="shared" si="9"/>
        <v>0.6449334121324087</v>
      </c>
      <c r="N160" s="20">
        <f t="shared" si="10"/>
        <v>1.207395509924145</v>
      </c>
      <c r="O160" s="20">
        <f t="shared" si="11"/>
        <v>0.16014616069481136</v>
      </c>
      <c r="R160" s="36">
        <f t="shared" si="12"/>
        <v>1.0631718769820178</v>
      </c>
      <c r="S160" s="20">
        <f t="shared" si="13"/>
        <v>0.532448214314024</v>
      </c>
      <c r="T160" s="20">
        <f t="shared" si="14"/>
        <v>1.4875463597102734</v>
      </c>
      <c r="U160" s="20">
        <f t="shared" si="15"/>
        <v>0.27528601279632203</v>
      </c>
      <c r="X160" s="36">
        <f t="shared" si="16"/>
        <v>0.3753496116341094</v>
      </c>
      <c r="Y160" s="20">
        <f t="shared" si="17"/>
        <v>0.11390826013866613</v>
      </c>
      <c r="Z160" s="20">
        <f t="shared" si="18"/>
        <v>0.7321764986382748</v>
      </c>
      <c r="AA160" s="20">
        <f t="shared" si="19"/>
        <v>0.18339647232016468</v>
      </c>
      <c r="AD160" s="36">
        <f t="shared" si="20"/>
        <v>0.9861257658693372</v>
      </c>
      <c r="AE160" s="20">
        <f t="shared" si="21"/>
        <v>0.48339016729857803</v>
      </c>
      <c r="AF160" s="20">
        <f t="shared" si="22"/>
        <v>1.4775513963592664</v>
      </c>
      <c r="AG160" s="20">
        <f t="shared" si="23"/>
        <v>0.27801609334733357</v>
      </c>
      <c r="AL160" s="36">
        <f t="shared" si="24"/>
        <v>3.3136811565082525</v>
      </c>
      <c r="AM160" s="20">
        <f t="shared" si="25"/>
        <v>1.1240949691738111</v>
      </c>
      <c r="AN160" s="20">
        <f t="shared" si="26"/>
        <v>11.527985485698707</v>
      </c>
      <c r="AO160" s="20">
        <f t="shared" si="27"/>
        <v>3.564095489063701</v>
      </c>
      <c r="AR160" s="37">
        <f t="shared" si="28"/>
        <v>0.005174915055686629</v>
      </c>
      <c r="AS160" s="22">
        <f t="shared" si="29"/>
        <v>0.0032950273521632073</v>
      </c>
      <c r="AT160" s="22">
        <f t="shared" si="30"/>
        <v>0.007379210390394944</v>
      </c>
      <c r="AU160" s="22">
        <f t="shared" si="31"/>
        <v>0.0014051802474776812</v>
      </c>
      <c r="AX160" s="36">
        <f t="shared" si="32"/>
        <v>40.75542400372195</v>
      </c>
      <c r="AY160" s="20">
        <f t="shared" si="33"/>
        <v>14.808580263718289</v>
      </c>
      <c r="AZ160" s="20">
        <f t="shared" si="34"/>
        <v>109.02674469713111</v>
      </c>
      <c r="BA160" s="20">
        <f t="shared" si="35"/>
        <v>30.148754384604974</v>
      </c>
      <c r="BD160" s="36">
        <f t="shared" si="36"/>
        <v>0.35435238676955694</v>
      </c>
      <c r="BE160" s="20">
        <f t="shared" si="37"/>
        <v>0.15639576033914024</v>
      </c>
      <c r="BF160" s="20">
        <f t="shared" si="38"/>
        <v>0.5905722209308821</v>
      </c>
      <c r="BG160" s="20">
        <f t="shared" si="39"/>
        <v>0.13602340481423877</v>
      </c>
    </row>
    <row r="161" spans="1:59" ht="12.75">
      <c r="A161" s="2" t="s">
        <v>92</v>
      </c>
      <c r="B161" s="35" t="s">
        <v>119</v>
      </c>
      <c r="C161" s="11">
        <v>9.5</v>
      </c>
      <c r="F161" s="36">
        <f t="shared" si="4"/>
        <v>0.5050791574317055</v>
      </c>
      <c r="G161" s="20">
        <f t="shared" si="5"/>
        <v>0.05924956821587656</v>
      </c>
      <c r="H161" s="20">
        <f t="shared" si="6"/>
        <v>0.8166782073386359</v>
      </c>
      <c r="I161" s="20">
        <f t="shared" si="7"/>
        <v>0.21830599674395995</v>
      </c>
      <c r="L161" s="36">
        <f t="shared" si="8"/>
        <v>0.5701678416956909</v>
      </c>
      <c r="M161" s="20">
        <f t="shared" si="9"/>
        <v>0.41191042835424985</v>
      </c>
      <c r="N161" s="20">
        <f t="shared" si="10"/>
        <v>0.8320981389627752</v>
      </c>
      <c r="O161" s="20">
        <f t="shared" si="11"/>
        <v>0.14929459676618595</v>
      </c>
      <c r="R161" s="36">
        <f t="shared" si="12"/>
        <v>0.6735487763407929</v>
      </c>
      <c r="S161" s="20">
        <f t="shared" si="13"/>
        <v>0.2651349537002783</v>
      </c>
      <c r="T161" s="20">
        <f t="shared" si="14"/>
        <v>1.5402563761721464</v>
      </c>
      <c r="U161" s="20">
        <f t="shared" si="15"/>
        <v>0.37364124945233423</v>
      </c>
      <c r="X161" s="36">
        <f t="shared" si="16"/>
        <v>0.2970260599845994</v>
      </c>
      <c r="Y161" s="20">
        <f t="shared" si="17"/>
        <v>0.041195692460769366</v>
      </c>
      <c r="Z161" s="20">
        <f t="shared" si="18"/>
        <v>0.6127694061674348</v>
      </c>
      <c r="AA161" s="20">
        <f t="shared" si="19"/>
        <v>0.16642857357616525</v>
      </c>
      <c r="AD161" s="36">
        <f t="shared" si="20"/>
        <v>0.5982112482108224</v>
      </c>
      <c r="AE161" s="20">
        <f t="shared" si="21"/>
        <v>0.2547659979079026</v>
      </c>
      <c r="AF161" s="20">
        <f t="shared" si="22"/>
        <v>1.4336706335875347</v>
      </c>
      <c r="AG161" s="20">
        <f t="shared" si="23"/>
        <v>0.35539176794582417</v>
      </c>
      <c r="AL161" s="36">
        <f t="shared" si="24"/>
        <v>2.788685956167733</v>
      </c>
      <c r="AM161" s="20">
        <f t="shared" si="25"/>
        <v>1.1393013681332096</v>
      </c>
      <c r="AN161" s="20">
        <f t="shared" si="26"/>
        <v>6.792121270267757</v>
      </c>
      <c r="AO161" s="20">
        <f t="shared" si="27"/>
        <v>1.797764651255546</v>
      </c>
      <c r="AR161" s="37">
        <f t="shared" si="28"/>
        <v>0.005110324998303868</v>
      </c>
      <c r="AS161" s="22">
        <f t="shared" si="29"/>
        <v>0.0031249717204715156</v>
      </c>
      <c r="AT161" s="22">
        <f t="shared" si="30"/>
        <v>0.007317102999487579</v>
      </c>
      <c r="AU161" s="22">
        <f t="shared" si="31"/>
        <v>0.001346540118277108</v>
      </c>
      <c r="AX161" s="36">
        <f t="shared" si="32"/>
        <v>13.809886010183755</v>
      </c>
      <c r="AY161" s="20">
        <f t="shared" si="33"/>
        <v>4.1115390625</v>
      </c>
      <c r="AZ161" s="20">
        <f t="shared" si="34"/>
        <v>40.89651308800621</v>
      </c>
      <c r="BA161" s="20">
        <f t="shared" si="35"/>
        <v>13.163423576608068</v>
      </c>
      <c r="BD161" s="36">
        <f t="shared" si="36"/>
        <v>0.251331200446124</v>
      </c>
      <c r="BE161" s="20">
        <f t="shared" si="37"/>
        <v>0.08853086791170553</v>
      </c>
      <c r="BF161" s="20">
        <f t="shared" si="38"/>
        <v>0.42689390333144367</v>
      </c>
      <c r="BG161" s="20">
        <f t="shared" si="39"/>
        <v>0.1103967168463994</v>
      </c>
    </row>
    <row r="162" spans="1:59" ht="12.75">
      <c r="A162" s="2" t="s">
        <v>93</v>
      </c>
      <c r="B162" s="35" t="s">
        <v>119</v>
      </c>
      <c r="C162" s="11">
        <v>10.5</v>
      </c>
      <c r="F162" s="36">
        <f t="shared" si="4"/>
        <v>0.5225723434956799</v>
      </c>
      <c r="G162" s="20">
        <f t="shared" si="5"/>
        <v>0.04552526793384958</v>
      </c>
      <c r="H162" s="20">
        <f t="shared" si="6"/>
        <v>0.6968381514162129</v>
      </c>
      <c r="I162" s="20">
        <f t="shared" si="7"/>
        <v>0.18916700148219776</v>
      </c>
      <c r="L162" s="36">
        <f t="shared" si="8"/>
        <v>0.5750235633698938</v>
      </c>
      <c r="M162" s="20">
        <f t="shared" si="9"/>
        <v>0.3812608784459022</v>
      </c>
      <c r="N162" s="20">
        <f t="shared" si="10"/>
        <v>0.9213992002295679</v>
      </c>
      <c r="O162" s="20">
        <f t="shared" si="11"/>
        <v>0.18590724179495227</v>
      </c>
      <c r="R162" s="36">
        <f t="shared" si="12"/>
        <v>0.6211057530962233</v>
      </c>
      <c r="S162" s="20">
        <f t="shared" si="13"/>
        <v>0.1683975158678149</v>
      </c>
      <c r="T162" s="20">
        <f t="shared" si="14"/>
        <v>1.068070728628888</v>
      </c>
      <c r="U162" s="20">
        <f t="shared" si="15"/>
        <v>0.28904820667222064</v>
      </c>
      <c r="X162" s="36">
        <f t="shared" si="16"/>
        <v>0.2965690437969801</v>
      </c>
      <c r="Y162" s="20">
        <f t="shared" si="17"/>
        <v>0.02401193129887433</v>
      </c>
      <c r="Z162" s="20">
        <f t="shared" si="18"/>
        <v>0.4995129256390544</v>
      </c>
      <c r="AA162" s="20">
        <f t="shared" si="19"/>
        <v>0.12475572832506991</v>
      </c>
      <c r="AD162" s="36">
        <f t="shared" si="20"/>
        <v>0.5461243910488824</v>
      </c>
      <c r="AE162" s="20">
        <f t="shared" si="21"/>
        <v>0.16235371275988827</v>
      </c>
      <c r="AF162" s="20">
        <f t="shared" si="22"/>
        <v>0.9847006823151246</v>
      </c>
      <c r="AG162" s="20">
        <f t="shared" si="23"/>
        <v>0.2727894951899231</v>
      </c>
      <c r="AL162" s="36">
        <f t="shared" si="24"/>
        <v>2.294198281350726</v>
      </c>
      <c r="AM162" s="20">
        <f t="shared" si="25"/>
        <v>-0.022910437437472477</v>
      </c>
      <c r="AN162" s="20">
        <f t="shared" si="26"/>
        <v>5.3060493667869295</v>
      </c>
      <c r="AO162" s="20">
        <f t="shared" si="27"/>
        <v>1.5994765713875108</v>
      </c>
      <c r="AR162" s="37">
        <f t="shared" si="28"/>
        <v>0.003936571655849966</v>
      </c>
      <c r="AS162" s="22">
        <f t="shared" si="29"/>
        <v>0.002905442874253578</v>
      </c>
      <c r="AT162" s="22">
        <f t="shared" si="30"/>
        <v>0.005743505581729302</v>
      </c>
      <c r="AU162" s="22">
        <f t="shared" si="31"/>
        <v>0.0010055828662039372</v>
      </c>
      <c r="AX162" s="36">
        <f t="shared" si="32"/>
        <v>11.354197362252451</v>
      </c>
      <c r="AY162" s="20">
        <f t="shared" si="33"/>
        <v>1.586197386607618</v>
      </c>
      <c r="AZ162" s="20">
        <f t="shared" si="34"/>
        <v>35.09735383103817</v>
      </c>
      <c r="BA162" s="20">
        <f t="shared" si="35"/>
        <v>13.532442424629926</v>
      </c>
      <c r="BD162" s="36">
        <f t="shared" si="36"/>
        <v>0.20199730900323964</v>
      </c>
      <c r="BE162" s="20">
        <f t="shared" si="37"/>
        <v>0.010596817880137471</v>
      </c>
      <c r="BF162" s="20">
        <f t="shared" si="38"/>
        <v>0.3458454136456038</v>
      </c>
      <c r="BG162" s="20">
        <f t="shared" si="39"/>
        <v>0.11480793805728709</v>
      </c>
    </row>
    <row r="163" spans="1:59" ht="12.75">
      <c r="A163" s="2" t="s">
        <v>94</v>
      </c>
      <c r="B163" s="35" t="s">
        <v>119</v>
      </c>
      <c r="C163" s="11">
        <v>11.5</v>
      </c>
      <c r="F163" s="36">
        <f t="shared" si="4"/>
        <v>0.4166518089237242</v>
      </c>
      <c r="G163" s="20">
        <f t="shared" si="5"/>
        <v>0.21914697863712507</v>
      </c>
      <c r="H163" s="20">
        <f t="shared" si="6"/>
        <v>0.6867581648553107</v>
      </c>
      <c r="I163" s="20">
        <f t="shared" si="7"/>
        <v>0.17496862282350867</v>
      </c>
      <c r="L163" s="36">
        <f t="shared" si="8"/>
        <v>0.4319954807651215</v>
      </c>
      <c r="M163" s="20">
        <f t="shared" si="9"/>
        <v>0.165557715287501</v>
      </c>
      <c r="N163" s="20">
        <f t="shared" si="10"/>
        <v>0.9745930859540913</v>
      </c>
      <c r="O163" s="20">
        <f t="shared" si="11"/>
        <v>0.2866520811174857</v>
      </c>
      <c r="R163" s="36">
        <f t="shared" si="12"/>
        <v>0.4407362093056337</v>
      </c>
      <c r="S163" s="20">
        <f t="shared" si="13"/>
        <v>0.11908859232917919</v>
      </c>
      <c r="T163" s="20">
        <f t="shared" si="14"/>
        <v>0.8860565090763916</v>
      </c>
      <c r="U163" s="20">
        <f t="shared" si="15"/>
        <v>0.27838171679845847</v>
      </c>
      <c r="X163" s="36">
        <f t="shared" si="16"/>
        <v>0.21941164627077336</v>
      </c>
      <c r="Y163" s="20">
        <f t="shared" si="17"/>
        <v>0.0472591981872406</v>
      </c>
      <c r="Z163" s="20">
        <f t="shared" si="18"/>
        <v>0.4179371787883361</v>
      </c>
      <c r="AA163" s="20">
        <f t="shared" si="19"/>
        <v>0.11202821896181829</v>
      </c>
      <c r="AD163" s="36">
        <f t="shared" si="20"/>
        <v>0.38536306501834516</v>
      </c>
      <c r="AE163" s="20">
        <f t="shared" si="21"/>
        <v>0.10719345214545067</v>
      </c>
      <c r="AF163" s="20">
        <f t="shared" si="22"/>
        <v>0.8151774445246438</v>
      </c>
      <c r="AG163" s="20">
        <f t="shared" si="23"/>
        <v>0.2601341278887207</v>
      </c>
      <c r="AL163" s="36">
        <f t="shared" si="24"/>
        <v>3.352884529603222</v>
      </c>
      <c r="AM163" s="20">
        <f t="shared" si="25"/>
        <v>0.6114227875496883</v>
      </c>
      <c r="AN163" s="20">
        <f t="shared" si="26"/>
        <v>9.553062785427636</v>
      </c>
      <c r="AO163" s="20">
        <f t="shared" si="27"/>
        <v>3.1319275199549734</v>
      </c>
      <c r="AR163" s="37">
        <f t="shared" si="28"/>
        <v>0.0032809114686763487</v>
      </c>
      <c r="AS163" s="22">
        <f t="shared" si="29"/>
        <v>0.0023800597853891855</v>
      </c>
      <c r="AT163" s="22">
        <f t="shared" si="30"/>
        <v>0.005120181262385171</v>
      </c>
      <c r="AU163" s="22">
        <f t="shared" si="31"/>
        <v>0.0008329879527535196</v>
      </c>
      <c r="AX163" s="36">
        <f t="shared" si="32"/>
        <v>6.856345149983937</v>
      </c>
      <c r="AY163" s="20">
        <f t="shared" si="33"/>
        <v>0.17884580099979638</v>
      </c>
      <c r="AZ163" s="20">
        <f t="shared" si="34"/>
        <v>27.916300173239993</v>
      </c>
      <c r="BA163" s="20">
        <f t="shared" si="35"/>
        <v>8.368778563491503</v>
      </c>
      <c r="BD163" s="36">
        <f t="shared" si="36"/>
        <v>0.1640186833030252</v>
      </c>
      <c r="BE163" s="20">
        <f t="shared" si="37"/>
        <v>-0.036484518220636024</v>
      </c>
      <c r="BF163" s="20">
        <f t="shared" si="38"/>
        <v>0.5017734747212877</v>
      </c>
      <c r="BG163" s="20">
        <f t="shared" si="39"/>
        <v>0.1555274091422465</v>
      </c>
    </row>
    <row r="166" ht="12.75">
      <c r="A166" s="2" t="s">
        <v>127</v>
      </c>
    </row>
    <row r="167" ht="12.75">
      <c r="A167" s="2" t="s">
        <v>130</v>
      </c>
    </row>
    <row r="168" ht="12.75">
      <c r="A168" s="2" t="s">
        <v>128</v>
      </c>
    </row>
    <row r="169" ht="12.75">
      <c r="A169" s="2" t="s">
        <v>129</v>
      </c>
    </row>
    <row r="170" ht="12.75">
      <c r="A170" s="2" t="s">
        <v>133</v>
      </c>
    </row>
    <row r="171" ht="12.75">
      <c r="B171" s="2" t="s">
        <v>131</v>
      </c>
    </row>
    <row r="172" ht="12.75">
      <c r="B172" s="2" t="s">
        <v>132</v>
      </c>
    </row>
  </sheetData>
  <sheetProtection/>
  <printOptions gridLines="1"/>
  <pageMargins left="0.75" right="0.75" top="1" bottom="1" header="0.5" footer="0.5"/>
  <pageSetup horizontalDpi="300" verticalDpi="300" orientation="portrait" r:id="rId1"/>
  <ignoredErrors>
    <ignoredError sqref="D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cp:lastPrinted>1997-12-10T22:13:12Z</cp:lastPrinted>
  <dcterms:created xsi:type="dcterms:W3CDTF">1998-10-01T16:07:37Z</dcterms:created>
  <dcterms:modified xsi:type="dcterms:W3CDTF">2008-07-13T23:54:16Z</dcterms:modified>
  <cp:category/>
  <cp:version/>
  <cp:contentType/>
  <cp:contentStatus/>
</cp:coreProperties>
</file>